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6525" firstSheet="1" activeTab="3"/>
  </bookViews>
  <sheets>
    <sheet name="Income Statements" sheetId="1" r:id="rId1"/>
    <sheet name="Balance Sheets" sheetId="2" r:id="rId2"/>
    <sheet name="Cash Flow Statement" sheetId="3" r:id="rId3"/>
    <sheet name="Statement of Changes in Equity" sheetId="4" r:id="rId4"/>
  </sheets>
  <definedNames>
    <definedName name="_xlnm.Print_Area" localSheetId="1">'Balance Sheets'!$A$1:$G$52</definedName>
    <definedName name="_xlnm.Print_Area" localSheetId="2">'Cash Flow Statement'!$A$1:$G$44</definedName>
    <definedName name="_xlnm.Print_Area" localSheetId="0">'Income Statements'!$A$1:$I$48</definedName>
    <definedName name="_xlnm.Print_Area" localSheetId="3">'Statement of Changes in Equity'!$A$1:$G$31</definedName>
  </definedNames>
  <calcPr fullCalcOnLoad="1"/>
</workbook>
</file>

<file path=xl/sharedStrings.xml><?xml version="1.0" encoding="utf-8"?>
<sst xmlns="http://schemas.openxmlformats.org/spreadsheetml/2006/main" count="167" uniqueCount="132">
  <si>
    <t>Revenue</t>
  </si>
  <si>
    <t>N/A</t>
  </si>
  <si>
    <t>RM'000</t>
  </si>
  <si>
    <t>Individual Quarter</t>
  </si>
  <si>
    <t>Administrative expenses</t>
  </si>
  <si>
    <t>Profit before tax</t>
  </si>
  <si>
    <t>Income tax expense</t>
  </si>
  <si>
    <t>Profit for the period</t>
  </si>
  <si>
    <t>Selling and distribution expenses</t>
  </si>
  <si>
    <t>Page 1</t>
  </si>
  <si>
    <t>Finance costs</t>
  </si>
  <si>
    <t>Quarter</t>
  </si>
  <si>
    <t>Cumulative Quarters</t>
  </si>
  <si>
    <t xml:space="preserve"> </t>
  </si>
  <si>
    <t>Page 2</t>
  </si>
  <si>
    <t>As at</t>
  </si>
  <si>
    <t xml:space="preserve">As at </t>
  </si>
  <si>
    <t>Property, plant and equipment</t>
  </si>
  <si>
    <t>Available-for-sale financial assets</t>
  </si>
  <si>
    <t>Inventories</t>
  </si>
  <si>
    <t>Amount owing by holding company</t>
  </si>
  <si>
    <t>Tax recoverable</t>
  </si>
  <si>
    <t>Cash &amp; bank balances</t>
  </si>
  <si>
    <t>Share capital</t>
  </si>
  <si>
    <t>Share premium</t>
  </si>
  <si>
    <t>Retained earnings</t>
  </si>
  <si>
    <t>Amount owing to holding  company</t>
  </si>
  <si>
    <t>Page 3</t>
  </si>
  <si>
    <t>Adjustment for non-cash flow items :</t>
  </si>
  <si>
    <t xml:space="preserve">     - Non-cash items</t>
  </si>
  <si>
    <t xml:space="preserve">     - Non-operating items</t>
  </si>
  <si>
    <t>Operating profit before changes in working capital</t>
  </si>
  <si>
    <t>Changes in working capital :</t>
  </si>
  <si>
    <t xml:space="preserve">     - Net change in current assets</t>
  </si>
  <si>
    <t xml:space="preserve">     - Net change in current liabilities</t>
  </si>
  <si>
    <t>Cash generated from operations</t>
  </si>
  <si>
    <t xml:space="preserve">     - Net interest paid</t>
  </si>
  <si>
    <t xml:space="preserve">     - Tax paid</t>
  </si>
  <si>
    <t>Net cash flows from operating activities</t>
  </si>
  <si>
    <t>Investing activities</t>
  </si>
  <si>
    <t>Financing activities</t>
  </si>
  <si>
    <t>Net change in cash &amp; cash equivalents</t>
  </si>
  <si>
    <t>Cash &amp; cash equivalents at end of the period</t>
  </si>
  <si>
    <t>MYCRON STEEL BERHAD</t>
  </si>
  <si>
    <t>Page 4</t>
  </si>
  <si>
    <t>Share</t>
  </si>
  <si>
    <t>Capital</t>
  </si>
  <si>
    <t>Revaluation</t>
  </si>
  <si>
    <t>Retained</t>
  </si>
  <si>
    <t>Premium</t>
  </si>
  <si>
    <t>Reserve</t>
  </si>
  <si>
    <t>Earnings</t>
  </si>
  <si>
    <t>Total</t>
  </si>
  <si>
    <t>Total recognised income and expense for the period</t>
  </si>
  <si>
    <t>Dividends distributed to equity holders</t>
  </si>
  <si>
    <t xml:space="preserve">     - Purchase of property, plant and equipment</t>
  </si>
  <si>
    <t>Raw materials &amp; manufacturing costs</t>
  </si>
  <si>
    <t>Depreciation</t>
  </si>
  <si>
    <t>EBITDA</t>
  </si>
  <si>
    <t>Income and expense recognised directly in equity</t>
  </si>
  <si>
    <t xml:space="preserve">     - Proceeds from holding company</t>
  </si>
  <si>
    <t>Current year</t>
  </si>
  <si>
    <t>Other operating  income</t>
  </si>
  <si>
    <t>Borrowings</t>
  </si>
  <si>
    <t>Derivative liability</t>
  </si>
  <si>
    <t>Trade and other payables</t>
  </si>
  <si>
    <t>Deferred tax liabilities</t>
  </si>
  <si>
    <t>Associate</t>
  </si>
  <si>
    <t>Trade and other receivables</t>
  </si>
  <si>
    <t>Amount owing by related  companies</t>
  </si>
  <si>
    <t>Asset revaluation reserve</t>
  </si>
  <si>
    <t xml:space="preserve">     - Proceeds from borrowings</t>
  </si>
  <si>
    <t>Cash &amp; cash equivalents at beginning of financial year</t>
  </si>
  <si>
    <t xml:space="preserve">     - Proceeds from related companies</t>
  </si>
  <si>
    <t>Asset</t>
  </si>
  <si>
    <t xml:space="preserve">         Attributable to equity holders of the Company</t>
  </si>
  <si>
    <t>NON-CURRENT ASSETS</t>
  </si>
  <si>
    <t>CURRENT ASSETS</t>
  </si>
  <si>
    <t>NET CURRENT ASSETS</t>
  </si>
  <si>
    <t>CAPITAL AND RESERVES ATTRIBUTABLE TO</t>
  </si>
  <si>
    <t>TOTAL EQUITY</t>
  </si>
  <si>
    <t>LESS: CURRENT LIABILITIES</t>
  </si>
  <si>
    <t>LESS: NON-CURRENT LIABILITIES</t>
  </si>
  <si>
    <t>Amount owing to related  companies</t>
  </si>
  <si>
    <t>Preceding year</t>
  </si>
  <si>
    <t>To date</t>
  </si>
  <si>
    <t xml:space="preserve"> (3 months)</t>
  </si>
  <si>
    <t>Corresponding</t>
  </si>
  <si>
    <t>Period</t>
  </si>
  <si>
    <t xml:space="preserve"> 30-Jun-07</t>
  </si>
  <si>
    <t xml:space="preserve">Share of  result of associates </t>
  </si>
  <si>
    <t>Earnings per share attributable to</t>
  </si>
  <si>
    <t>(The figures have  not been audited)</t>
  </si>
  <si>
    <t>(The figures have not been audited)</t>
  </si>
  <si>
    <t>Company</t>
  </si>
  <si>
    <t xml:space="preserve">Net Tangible Assets per share attributable to equity holders of the </t>
  </si>
  <si>
    <t xml:space="preserve">(The Condensed Consolidated Statement of Changes in Equity should be read in conjunction with the Annual Financial </t>
  </si>
  <si>
    <t xml:space="preserve"> - Basic (sen)</t>
  </si>
  <si>
    <t xml:space="preserve"> - Diluted (sen)</t>
  </si>
  <si>
    <t xml:space="preserve">equity holders of the Company: </t>
  </si>
  <si>
    <t>Report for the financial period ended 30 June 2007).</t>
  </si>
  <si>
    <t>(The Condensed Consolidated Income Statements should be read in conjunction with the Annual Financial Report for the</t>
  </si>
  <si>
    <t>financial period ended 30 June 2007).</t>
  </si>
  <si>
    <t xml:space="preserve">(There are no comparative figures for the corresponding quarter of the preceding year because the Group has changed </t>
  </si>
  <si>
    <t>its financial year end from 31 January to 30 June).</t>
  </si>
  <si>
    <t>(The Condensed Consolidated Balance Sheets should be read in conjunction with the Annual Financial Report for the</t>
  </si>
  <si>
    <t xml:space="preserve">financial period ended 30 June 2007). </t>
  </si>
  <si>
    <t xml:space="preserve">  EQUITY HOLDERS OF THE COMPANY</t>
  </si>
  <si>
    <r>
      <t xml:space="preserve">                  </t>
    </r>
    <r>
      <rPr>
        <b/>
        <sz val="10"/>
        <rFont val="Times New Roman"/>
        <family val="1"/>
      </rPr>
      <t>Page 3</t>
    </r>
  </si>
  <si>
    <t xml:space="preserve">(The Condensed Consolidated Cash Flow Statements should be read in conjunction with the Annual Financial  </t>
  </si>
  <si>
    <t xml:space="preserve">(There are no comparative figures for the corresponding quarter of the preceding year because the Group has  </t>
  </si>
  <si>
    <t>changed its financial year end from 31 January to 30 June).</t>
  </si>
  <si>
    <t xml:space="preserve">     - Dividend paid</t>
  </si>
  <si>
    <t xml:space="preserve">Changes in post-acquisition reserves in associate </t>
  </si>
  <si>
    <t xml:space="preserve"> *</t>
  </si>
  <si>
    <t>Quarterly report on consolidated results for the third financial quarter ended 31 March 2008</t>
  </si>
  <si>
    <t xml:space="preserve"> 31-Mar-08</t>
  </si>
  <si>
    <t xml:space="preserve"> (9 months)</t>
  </si>
  <si>
    <t xml:space="preserve"> (14 months)</t>
  </si>
  <si>
    <t>(This is a nine-month period covering the results of the Group for the period 1 July 2007 - 31 March 2008 following the change in the financial year end of the Group from 31 January to 30 June. The cumulative results for the corresponding period ended 31 March 2007 comprised results for 14 months. Hence, the results for the cumulative quarters in respect of the income statement are not comparable).</t>
  </si>
  <si>
    <t>Condensed Consolidated Balance Sheets as at 31 March 2008</t>
  </si>
  <si>
    <t>Changes in equity for the period ended 31 March 2008</t>
  </si>
  <si>
    <t xml:space="preserve"> 31-Mar-07</t>
  </si>
  <si>
    <t>* Made up of finance expense of RM839,000 (YTD RM2,618,000) and exchange gain of RM1,138,000 (YTD RM1,440,000).</t>
  </si>
  <si>
    <t xml:space="preserve">Effect of change of tax rate </t>
  </si>
  <si>
    <t>Condensed Consolidated Cash Flow Statement for the period ended 31 March 2008</t>
  </si>
  <si>
    <t>Condensed Consolidated Statement of Changes in Equity for the period ended 31 March 2008</t>
  </si>
  <si>
    <t xml:space="preserve">9 months </t>
  </si>
  <si>
    <t>ended 31 March 2008</t>
  </si>
  <si>
    <t>Balance at beginning of the financial period</t>
  </si>
  <si>
    <t>Balance as at 31 March 2008</t>
  </si>
  <si>
    <t>Condensed Consolidated Income Statements for the period ended 31 March 2008</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</si>
</sst>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RM&quot;#,##0_);\(&quot;RM&quot;#,##0\)"/>
    <numFmt numFmtId="185" formatCode="&quot;RM&quot;#,##0_);[Red]\(&quot;RM&quot;#,##0\)"/>
    <numFmt numFmtId="186" formatCode="&quot;RM&quot;#,##0.00_);\(&quot;RM&quot;#,##0.00\)"/>
    <numFmt numFmtId="187" formatCode="&quot;RM&quot;#,##0.00_);[Red]\(&quot;RM&quot;#,##0.00\)"/>
    <numFmt numFmtId="188" formatCode="_(&quot;RM&quot;* #,##0_);_(&quot;RM&quot;* \(#,##0\);_(&quot;RM&quot;* &quot;-&quot;_);_(@_)"/>
    <numFmt numFmtId="189" formatCode="_(&quot;RM&quot;* #,##0.00_);_(&quot;RM&quot;* \(#,##0.00\);_(&quot;RM&quot;* &quot;-&quot;??_);_(@_)"/>
    <numFmt numFmtId="190" formatCode="_(* #,##0.0_);_(* \(#,##0.0\);_(* &quot;-&quot;??_);_(@_)"/>
    <numFmt numFmtId="191" formatCode="_(* #,##0_);_(* \(#,##0\);_(* &quot;-&quot;??_);_(@_)"/>
    <numFmt numFmtId="192" formatCode="[$-809]dd\ mmmm\ yyyy"/>
    <numFmt numFmtId="193" formatCode="[$-809]dd\ mmmm\ yyyy;@"/>
    <numFmt numFmtId="194" formatCode="0_);\(0\)"/>
    <numFmt numFmtId="195" formatCode="#,##0.0_);\(#,##0.0\)"/>
    <numFmt numFmtId="196" formatCode="&quot;Yes&quot;;&quot;Yes&quot;;&quot;No&quot;"/>
    <numFmt numFmtId="197" formatCode="&quot;True&quot;;&quot;True&quot;;&quot;False&quot;"/>
    <numFmt numFmtId="198" formatCode="&quot;On&quot;;&quot;On&quot;;&quot;Off&quot;"/>
    <numFmt numFmtId="199" formatCode="[$€-2]\ #,##0.00_);[Red]\([$€-2]\ #,##0.00\)"/>
    <numFmt numFmtId="200" formatCode="0.0"/>
    <numFmt numFmtId="201" formatCode="\Rm"/>
    <numFmt numFmtId="202" formatCode="&quot;Sen&quot;#,##0.00_);\(&quot;Sen&quot;#,##0.00\)"/>
    <numFmt numFmtId="203" formatCode="&quot;Sen&quot;\ #,##0.00_);\(&quot;Sen&quot;\ #,##0.00\)"/>
    <numFmt numFmtId="204" formatCode="\(#,##0.00\ &quot;Sen&quot;\)"/>
    <numFmt numFmtId="205" formatCode="#,##0.00\ &quot;Sen&quot;"/>
  </numFmts>
  <fonts count="8">
    <font>
      <sz val="10"/>
      <name val="Arial"/>
      <family val="0"/>
    </font>
    <font>
      <b/>
      <sz val="10"/>
      <name val="Times New Roman"/>
      <family val="1"/>
    </font>
    <font>
      <sz val="10"/>
      <name val="Times New Roman"/>
      <family val="1"/>
    </font>
    <font>
      <b/>
      <u val="single"/>
      <sz val="10"/>
      <name val="Times New Roman"/>
      <family val="1"/>
    </font>
    <font>
      <u val="single"/>
      <sz val="10"/>
      <color indexed="12"/>
      <name val="Arial"/>
      <family val="0"/>
    </font>
    <font>
      <u val="single"/>
      <sz val="10"/>
      <color indexed="36"/>
      <name val="Arial"/>
      <family val="0"/>
    </font>
    <font>
      <u val="single"/>
      <sz val="10"/>
      <name val="Times New Roman"/>
      <family val="1"/>
    </font>
    <font>
      <u val="single"/>
      <sz val="9"/>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center"/>
    </xf>
    <xf numFmtId="0" fontId="2" fillId="0" borderId="0" xfId="0" applyFont="1" applyAlignment="1" quotePrefix="1">
      <alignment/>
    </xf>
    <xf numFmtId="0" fontId="2" fillId="0" borderId="0" xfId="0" applyFont="1" applyAlignment="1">
      <alignment horizontal="center"/>
    </xf>
    <xf numFmtId="37" fontId="0" fillId="0" borderId="0" xfId="0" applyNumberFormat="1" applyAlignment="1">
      <alignment/>
    </xf>
    <xf numFmtId="37" fontId="2" fillId="0" borderId="0" xfId="0" applyNumberFormat="1" applyFont="1" applyBorder="1" applyAlignment="1">
      <alignment horizontal="center"/>
    </xf>
    <xf numFmtId="193" fontId="1" fillId="0" borderId="0" xfId="0" applyNumberFormat="1" applyFont="1" applyAlignment="1">
      <alignment horizontal="center"/>
    </xf>
    <xf numFmtId="191" fontId="2" fillId="0" borderId="0" xfId="15" applyNumberFormat="1" applyFont="1" applyBorder="1" applyAlignment="1">
      <alignment/>
    </xf>
    <xf numFmtId="0" fontId="1" fillId="0" borderId="0" xfId="0" applyFont="1" applyAlignment="1" quotePrefix="1">
      <alignment vertical="top"/>
    </xf>
    <xf numFmtId="4" fontId="2" fillId="0" borderId="0" xfId="0" applyNumberFormat="1" applyFont="1" applyAlignment="1">
      <alignment/>
    </xf>
    <xf numFmtId="0" fontId="0" fillId="0" borderId="0" xfId="0" applyAlignment="1">
      <alignment horizontal="center"/>
    </xf>
    <xf numFmtId="0" fontId="1" fillId="0" borderId="1" xfId="0" applyFont="1" applyBorder="1" applyAlignment="1">
      <alignment/>
    </xf>
    <xf numFmtId="0" fontId="2" fillId="0" borderId="1" xfId="0" applyFont="1" applyBorder="1" applyAlignment="1">
      <alignment/>
    </xf>
    <xf numFmtId="0" fontId="1" fillId="0" borderId="1" xfId="0" applyFont="1" applyBorder="1" applyAlignment="1">
      <alignment horizontal="right"/>
    </xf>
    <xf numFmtId="0" fontId="1" fillId="0" borderId="0" xfId="0" applyFont="1" applyAlignment="1">
      <alignment/>
    </xf>
    <xf numFmtId="0" fontId="2" fillId="0" borderId="0" xfId="0" applyFont="1" applyAlignment="1">
      <alignment horizontal="left" indent="2"/>
    </xf>
    <xf numFmtId="0" fontId="6" fillId="0" borderId="0" xfId="0" applyFont="1" applyAlignment="1">
      <alignment/>
    </xf>
    <xf numFmtId="0" fontId="1" fillId="0" borderId="0" xfId="0" applyFont="1" applyBorder="1" applyAlignment="1">
      <alignment horizontal="center"/>
    </xf>
    <xf numFmtId="193" fontId="2" fillId="0" borderId="0" xfId="0" applyNumberFormat="1" applyFont="1" applyAlignment="1">
      <alignment/>
    </xf>
    <xf numFmtId="3" fontId="2" fillId="0" borderId="0" xfId="15" applyNumberFormat="1" applyFont="1" applyAlignment="1">
      <alignment horizontal="right"/>
    </xf>
    <xf numFmtId="3" fontId="2" fillId="0" borderId="0" xfId="0" applyNumberFormat="1" applyFont="1" applyAlignment="1">
      <alignment horizontal="right"/>
    </xf>
    <xf numFmtId="0" fontId="2" fillId="0" borderId="0" xfId="0" applyFont="1" applyBorder="1" applyAlignment="1">
      <alignment/>
    </xf>
    <xf numFmtId="3" fontId="2" fillId="0" borderId="0" xfId="15" applyNumberFormat="1" applyFont="1" applyBorder="1" applyAlignment="1">
      <alignment horizontal="right"/>
    </xf>
    <xf numFmtId="3" fontId="2" fillId="0" borderId="2" xfId="15" applyNumberFormat="1" applyFont="1" applyBorder="1" applyAlignment="1">
      <alignment horizontal="right"/>
    </xf>
    <xf numFmtId="3" fontId="2" fillId="0" borderId="0" xfId="0" applyNumberFormat="1" applyFont="1" applyBorder="1" applyAlignment="1">
      <alignment horizontal="right"/>
    </xf>
    <xf numFmtId="3" fontId="2" fillId="0" borderId="3" xfId="15" applyNumberFormat="1" applyFont="1" applyBorder="1" applyAlignment="1">
      <alignment horizontal="right"/>
    </xf>
    <xf numFmtId="3" fontId="2" fillId="0" borderId="0" xfId="0" applyNumberFormat="1" applyFont="1" applyBorder="1" applyAlignment="1">
      <alignment/>
    </xf>
    <xf numFmtId="0" fontId="1" fillId="0" borderId="0" xfId="0" applyFont="1" applyAlignment="1" quotePrefix="1">
      <alignment/>
    </xf>
    <xf numFmtId="191" fontId="2" fillId="0" borderId="0" xfId="15" applyNumberFormat="1" applyFont="1" applyAlignment="1">
      <alignment/>
    </xf>
    <xf numFmtId="193" fontId="1" fillId="0" borderId="0" xfId="0" applyNumberFormat="1" applyFont="1" applyBorder="1" applyAlignment="1">
      <alignment horizontal="center"/>
    </xf>
    <xf numFmtId="191" fontId="2" fillId="0" borderId="0" xfId="15" applyNumberFormat="1" applyFont="1" applyAlignment="1">
      <alignment horizontal="center"/>
    </xf>
    <xf numFmtId="191" fontId="2" fillId="0" borderId="4" xfId="15" applyNumberFormat="1" applyFont="1" applyBorder="1" applyAlignment="1">
      <alignment horizontal="center"/>
    </xf>
    <xf numFmtId="191" fontId="2" fillId="0" borderId="1" xfId="15" applyNumberFormat="1" applyFont="1" applyBorder="1" applyAlignment="1">
      <alignment/>
    </xf>
    <xf numFmtId="191" fontId="2" fillId="0" borderId="2" xfId="15" applyNumberFormat="1" applyFont="1" applyBorder="1" applyAlignment="1">
      <alignment/>
    </xf>
    <xf numFmtId="191" fontId="2" fillId="0" borderId="3" xfId="15" applyNumberFormat="1" applyFont="1" applyBorder="1" applyAlignment="1">
      <alignment/>
    </xf>
    <xf numFmtId="191" fontId="2" fillId="0" borderId="0" xfId="0" applyNumberFormat="1" applyFont="1" applyAlignment="1">
      <alignment/>
    </xf>
    <xf numFmtId="191" fontId="0" fillId="0" borderId="0" xfId="0" applyNumberFormat="1" applyAlignment="1">
      <alignment/>
    </xf>
    <xf numFmtId="0" fontId="7" fillId="0" borderId="0" xfId="0" applyFont="1" applyAlignment="1">
      <alignment/>
    </xf>
    <xf numFmtId="191" fontId="2" fillId="0" borderId="1" xfId="15" applyNumberFormat="1" applyFont="1" applyBorder="1" applyAlignment="1">
      <alignment horizontal="center"/>
    </xf>
    <xf numFmtId="191" fontId="2" fillId="0" borderId="0" xfId="0" applyNumberFormat="1" applyFont="1" applyBorder="1" applyAlignment="1">
      <alignment horizontal="center"/>
    </xf>
    <xf numFmtId="191" fontId="2" fillId="0" borderId="0" xfId="0" applyNumberFormat="1" applyFont="1" applyAlignment="1" quotePrefix="1">
      <alignment/>
    </xf>
    <xf numFmtId="191" fontId="2" fillId="0" borderId="0" xfId="0" applyNumberFormat="1" applyFont="1" applyBorder="1" applyAlignment="1">
      <alignment horizontal="center" vertical="center"/>
    </xf>
    <xf numFmtId="191" fontId="2" fillId="0" borderId="1" xfId="0" applyNumberFormat="1" applyFont="1" applyBorder="1" applyAlignment="1">
      <alignment horizontal="center" vertical="center"/>
    </xf>
    <xf numFmtId="191" fontId="2" fillId="0" borderId="0" xfId="0" applyNumberFormat="1" applyFont="1" applyAlignment="1">
      <alignment horizontal="center" vertical="center"/>
    </xf>
    <xf numFmtId="191" fontId="2" fillId="0" borderId="0" xfId="0" applyNumberFormat="1" applyFont="1" applyBorder="1" applyAlignment="1">
      <alignment horizontal="right" vertical="center"/>
    </xf>
    <xf numFmtId="191" fontId="2" fillId="0" borderId="1" xfId="0" applyNumberFormat="1" applyFont="1" applyBorder="1" applyAlignment="1">
      <alignment horizontal="right" vertical="center"/>
    </xf>
    <xf numFmtId="191" fontId="2" fillId="0" borderId="5" xfId="0" applyNumberFormat="1" applyFont="1" applyBorder="1" applyAlignment="1">
      <alignment horizontal="right" vertical="center"/>
    </xf>
    <xf numFmtId="191" fontId="2" fillId="0" borderId="6" xfId="0" applyNumberFormat="1" applyFont="1" applyBorder="1" applyAlignment="1">
      <alignment horizontal="right" vertical="center"/>
    </xf>
    <xf numFmtId="2" fontId="2" fillId="0" borderId="5" xfId="0" applyNumberFormat="1" applyFont="1" applyBorder="1" applyAlignment="1">
      <alignment horizontal="right" vertical="center"/>
    </xf>
    <xf numFmtId="0" fontId="3" fillId="0" borderId="0" xfId="0" applyFont="1" applyAlignment="1">
      <alignment horizontal="center"/>
    </xf>
    <xf numFmtId="186" fontId="2" fillId="0" borderId="0" xfId="0" applyNumberFormat="1" applyFont="1" applyBorder="1" applyAlignment="1">
      <alignment horizontal="right"/>
    </xf>
    <xf numFmtId="2" fontId="2" fillId="0" borderId="0" xfId="0" applyNumberFormat="1" applyFont="1" applyBorder="1" applyAlignment="1">
      <alignment horizontal="right" vertical="center"/>
    </xf>
    <xf numFmtId="2" fontId="2" fillId="0" borderId="0" xfId="0" applyNumberFormat="1" applyFont="1" applyBorder="1" applyAlignment="1">
      <alignment horizontal="center"/>
    </xf>
    <xf numFmtId="186" fontId="2" fillId="0" borderId="5" xfId="15" applyNumberFormat="1" applyFont="1" applyBorder="1" applyAlignment="1">
      <alignment horizontal="right"/>
    </xf>
    <xf numFmtId="0" fontId="1" fillId="0" borderId="0" xfId="0" applyFont="1" applyAlignment="1">
      <alignment horizontal="left"/>
    </xf>
    <xf numFmtId="191" fontId="2" fillId="0" borderId="0" xfId="15" applyNumberFormat="1" applyFont="1" applyBorder="1" applyAlignment="1">
      <alignment horizontal="center"/>
    </xf>
    <xf numFmtId="191" fontId="2" fillId="0" borderId="0" xfId="0" applyNumberFormat="1" applyFont="1" applyAlignment="1">
      <alignment vertical="center"/>
    </xf>
    <xf numFmtId="191" fontId="2" fillId="0" borderId="0" xfId="0" applyNumberFormat="1" applyFont="1" applyAlignment="1">
      <alignment/>
    </xf>
    <xf numFmtId="37" fontId="2" fillId="0" borderId="0" xfId="0" applyNumberFormat="1" applyFont="1" applyAlignment="1">
      <alignment horizontal="right" vertical="center"/>
    </xf>
    <xf numFmtId="0" fontId="1" fillId="0" borderId="0" xfId="0" applyFont="1" applyAlignment="1">
      <alignment wrapText="1"/>
    </xf>
    <xf numFmtId="0" fontId="0" fillId="0" borderId="0" xfId="0" applyAlignment="1">
      <alignment horizontal="center"/>
    </xf>
    <xf numFmtId="0" fontId="3"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9</xdr:col>
      <xdr:colOff>114300</xdr:colOff>
      <xdr:row>2</xdr:row>
      <xdr:rowOff>114300</xdr:rowOff>
    </xdr:to>
    <xdr:pic>
      <xdr:nvPicPr>
        <xdr:cNvPr id="1" name="Picture 4"/>
        <xdr:cNvPicPr preferRelativeResize="1">
          <a:picLocks noChangeAspect="1"/>
        </xdr:cNvPicPr>
      </xdr:nvPicPr>
      <xdr:blipFill>
        <a:blip r:embed="rId1"/>
        <a:stretch>
          <a:fillRect/>
        </a:stretch>
      </xdr:blipFill>
      <xdr:spPr>
        <a:xfrm>
          <a:off x="9525" y="0"/>
          <a:ext cx="64674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952500</xdr:colOff>
      <xdr:row>2</xdr:row>
      <xdr:rowOff>95250</xdr:rowOff>
    </xdr:to>
    <xdr:pic>
      <xdr:nvPicPr>
        <xdr:cNvPr id="1" name="Picture 1"/>
        <xdr:cNvPicPr preferRelativeResize="1">
          <a:picLocks noChangeAspect="1"/>
        </xdr:cNvPicPr>
      </xdr:nvPicPr>
      <xdr:blipFill>
        <a:blip r:embed="rId1"/>
        <a:stretch>
          <a:fillRect/>
        </a:stretch>
      </xdr:blipFill>
      <xdr:spPr>
        <a:xfrm>
          <a:off x="0" y="0"/>
          <a:ext cx="606742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876300</xdr:colOff>
      <xdr:row>2</xdr:row>
      <xdr:rowOff>180975</xdr:rowOff>
    </xdr:to>
    <xdr:pic>
      <xdr:nvPicPr>
        <xdr:cNvPr id="1" name="Picture 1"/>
        <xdr:cNvPicPr preferRelativeResize="1">
          <a:picLocks noChangeAspect="1"/>
        </xdr:cNvPicPr>
      </xdr:nvPicPr>
      <xdr:blipFill>
        <a:blip r:embed="rId1"/>
        <a:stretch>
          <a:fillRect/>
        </a:stretch>
      </xdr:blipFill>
      <xdr:spPr>
        <a:xfrm>
          <a:off x="0" y="0"/>
          <a:ext cx="60102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2</xdr:row>
      <xdr:rowOff>190500</xdr:rowOff>
    </xdr:to>
    <xdr:pic>
      <xdr:nvPicPr>
        <xdr:cNvPr id="1" name="Picture 1"/>
        <xdr:cNvPicPr preferRelativeResize="1">
          <a:picLocks noChangeAspect="1"/>
        </xdr:cNvPicPr>
      </xdr:nvPicPr>
      <xdr:blipFill>
        <a:blip r:embed="rId1"/>
        <a:stretch>
          <a:fillRect/>
        </a:stretch>
      </xdr:blipFill>
      <xdr:spPr>
        <a:xfrm>
          <a:off x="0" y="0"/>
          <a:ext cx="61436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showGridLines="0" workbookViewId="0" topLeftCell="A1">
      <selection activeCell="G6" sqref="G6"/>
    </sheetView>
  </sheetViews>
  <sheetFormatPr defaultColWidth="9.140625" defaultRowHeight="18" customHeight="1"/>
  <cols>
    <col min="1" max="1" width="22.57421875" style="0" customWidth="1"/>
    <col min="2" max="2" width="7.8515625" style="0" customWidth="1"/>
    <col min="3" max="3" width="14.7109375" style="0" customWidth="1"/>
    <col min="4" max="4" width="2.140625" style="0" customWidth="1"/>
    <col min="5" max="5" width="14.28125" style="0" customWidth="1"/>
    <col min="6" max="6" width="2.28125" style="0" customWidth="1"/>
    <col min="7" max="7" width="15.8515625" style="0" customWidth="1"/>
    <col min="8" max="8" width="2.28125" style="0" customWidth="1"/>
    <col min="9" max="9" width="13.421875" style="0" customWidth="1"/>
  </cols>
  <sheetData>
    <row r="1" spans="1:8" ht="18" customHeight="1">
      <c r="A1" s="62"/>
      <c r="B1" s="62"/>
      <c r="C1" s="62"/>
      <c r="D1" s="62"/>
      <c r="E1" s="62"/>
      <c r="F1" s="62"/>
      <c r="G1" s="62"/>
      <c r="H1" s="12"/>
    </row>
    <row r="2" spans="1:8" ht="18" customHeight="1">
      <c r="A2" s="62"/>
      <c r="B2" s="62"/>
      <c r="C2" s="62"/>
      <c r="D2" s="62"/>
      <c r="E2" s="62"/>
      <c r="F2" s="62"/>
      <c r="G2" s="62"/>
      <c r="H2" s="12"/>
    </row>
    <row r="3" spans="1:8" ht="18" customHeight="1">
      <c r="A3" s="12"/>
      <c r="B3" s="12"/>
      <c r="C3" s="12"/>
      <c r="D3" s="12"/>
      <c r="E3" s="12"/>
      <c r="F3" s="12"/>
      <c r="G3" s="12"/>
      <c r="H3" s="12"/>
    </row>
    <row r="4" spans="1:9" ht="18" customHeight="1">
      <c r="A4" s="13" t="s">
        <v>115</v>
      </c>
      <c r="B4" s="14"/>
      <c r="C4" s="14"/>
      <c r="D4" s="14"/>
      <c r="E4" s="14"/>
      <c r="F4" s="14"/>
      <c r="G4" s="14"/>
      <c r="H4" s="14"/>
      <c r="I4" s="15" t="s">
        <v>9</v>
      </c>
    </row>
    <row r="5" spans="1:8" ht="18" customHeight="1">
      <c r="A5" s="2" t="s">
        <v>131</v>
      </c>
      <c r="B5" s="1"/>
      <c r="C5" s="1"/>
      <c r="D5" s="1"/>
      <c r="E5" s="1"/>
      <c r="F5" s="1"/>
      <c r="G5" s="1"/>
      <c r="H5" s="1"/>
    </row>
    <row r="6" spans="1:8" ht="18" customHeight="1">
      <c r="A6" s="4" t="s">
        <v>92</v>
      </c>
      <c r="B6" s="1"/>
      <c r="C6" s="1"/>
      <c r="D6" s="1"/>
      <c r="E6" s="1"/>
      <c r="F6" s="1"/>
      <c r="G6" s="1"/>
      <c r="H6" s="1"/>
    </row>
    <row r="7" spans="1:8" ht="18" customHeight="1">
      <c r="A7" s="4"/>
      <c r="B7" s="1"/>
      <c r="C7" s="1"/>
      <c r="D7" s="1"/>
      <c r="E7" s="1"/>
      <c r="F7" s="1"/>
      <c r="G7" s="1"/>
      <c r="H7" s="1"/>
    </row>
    <row r="8" spans="1:9" ht="18" customHeight="1">
      <c r="A8" s="4"/>
      <c r="B8" s="1"/>
      <c r="C8" s="63" t="s">
        <v>3</v>
      </c>
      <c r="D8" s="63"/>
      <c r="E8" s="63"/>
      <c r="F8" s="5"/>
      <c r="G8" s="63" t="s">
        <v>12</v>
      </c>
      <c r="H8" s="63"/>
      <c r="I8" s="63"/>
    </row>
    <row r="9" spans="1:9" ht="18" customHeight="1">
      <c r="A9" s="4"/>
      <c r="B9" s="1"/>
      <c r="C9" s="63" t="s">
        <v>86</v>
      </c>
      <c r="D9" s="63"/>
      <c r="E9" s="63"/>
      <c r="F9" s="5"/>
      <c r="G9" s="51" t="s">
        <v>117</v>
      </c>
      <c r="H9" s="1"/>
      <c r="I9" s="51" t="s">
        <v>118</v>
      </c>
    </row>
    <row r="10" spans="1:9" ht="18" customHeight="1">
      <c r="A10" s="1"/>
      <c r="B10" s="1"/>
      <c r="D10" s="3"/>
      <c r="E10" s="3" t="s">
        <v>84</v>
      </c>
      <c r="F10" s="3"/>
      <c r="H10" s="3"/>
      <c r="I10" s="3" t="s">
        <v>84</v>
      </c>
    </row>
    <row r="11" spans="1:9" ht="18" customHeight="1">
      <c r="A11" s="1"/>
      <c r="B11" s="1"/>
      <c r="C11" s="3" t="s">
        <v>61</v>
      </c>
      <c r="D11" s="3"/>
      <c r="E11" s="3" t="s">
        <v>87</v>
      </c>
      <c r="F11" s="3"/>
      <c r="G11" s="3" t="s">
        <v>61</v>
      </c>
      <c r="H11" s="3"/>
      <c r="I11" s="3" t="s">
        <v>87</v>
      </c>
    </row>
    <row r="12" spans="1:9" ht="18" customHeight="1">
      <c r="A12" s="1"/>
      <c r="B12" s="1"/>
      <c r="C12" s="3" t="s">
        <v>11</v>
      </c>
      <c r="D12" s="3"/>
      <c r="E12" s="3" t="s">
        <v>11</v>
      </c>
      <c r="F12" s="3"/>
      <c r="G12" s="3" t="s">
        <v>85</v>
      </c>
      <c r="H12" s="3"/>
      <c r="I12" s="3" t="s">
        <v>88</v>
      </c>
    </row>
    <row r="13" spans="1:9" ht="18" customHeight="1">
      <c r="A13" s="1"/>
      <c r="B13" s="1"/>
      <c r="C13" s="8" t="s">
        <v>116</v>
      </c>
      <c r="D13" s="12"/>
      <c r="E13" s="8" t="s">
        <v>122</v>
      </c>
      <c r="F13" s="12"/>
      <c r="G13" s="8" t="s">
        <v>116</v>
      </c>
      <c r="H13" s="8"/>
      <c r="I13" s="8" t="s">
        <v>122</v>
      </c>
    </row>
    <row r="14" spans="1:9" ht="18" customHeight="1">
      <c r="A14" s="1"/>
      <c r="B14" s="1"/>
      <c r="C14" s="3" t="s">
        <v>2</v>
      </c>
      <c r="D14" s="3"/>
      <c r="E14" s="3" t="s">
        <v>2</v>
      </c>
      <c r="F14" s="3"/>
      <c r="G14" s="3" t="s">
        <v>2</v>
      </c>
      <c r="I14" s="3" t="s">
        <v>2</v>
      </c>
    </row>
    <row r="15" spans="1:9" ht="18" customHeight="1">
      <c r="A15" s="1"/>
      <c r="B15" s="1"/>
      <c r="C15" s="5"/>
      <c r="D15" s="5"/>
      <c r="E15" s="5"/>
      <c r="F15" s="5"/>
      <c r="G15" s="5"/>
      <c r="I15" s="5"/>
    </row>
    <row r="16" spans="1:10" ht="18" customHeight="1">
      <c r="A16" s="37" t="s">
        <v>0</v>
      </c>
      <c r="B16" s="37"/>
      <c r="C16" s="45">
        <v>107617</v>
      </c>
      <c r="D16" s="58"/>
      <c r="E16" s="60">
        <v>89593</v>
      </c>
      <c r="F16" s="58"/>
      <c r="G16" s="45">
        <v>282196</v>
      </c>
      <c r="H16" s="59"/>
      <c r="I16" s="60">
        <v>389795</v>
      </c>
      <c r="J16" s="6"/>
    </row>
    <row r="17" spans="1:9" ht="18" customHeight="1">
      <c r="A17" s="38"/>
      <c r="B17" s="37"/>
      <c r="C17" s="43"/>
      <c r="D17" s="46"/>
      <c r="E17" s="43"/>
      <c r="F17" s="46"/>
      <c r="G17" s="43"/>
      <c r="H17" s="41"/>
      <c r="I17" s="43"/>
    </row>
    <row r="18" spans="1:10" ht="18" customHeight="1">
      <c r="A18" s="37" t="s">
        <v>56</v>
      </c>
      <c r="B18" s="37"/>
      <c r="C18" s="43">
        <v>-97222</v>
      </c>
      <c r="D18" s="46"/>
      <c r="E18" s="43">
        <v>-81536</v>
      </c>
      <c r="F18" s="46"/>
      <c r="G18" s="43">
        <v>-257633</v>
      </c>
      <c r="H18" s="41"/>
      <c r="I18" s="43">
        <v>-340267</v>
      </c>
      <c r="J18" s="6"/>
    </row>
    <row r="19" spans="1:10" ht="18" customHeight="1">
      <c r="A19" s="37"/>
      <c r="B19" s="37"/>
      <c r="C19" s="43"/>
      <c r="D19" s="46"/>
      <c r="E19" s="43"/>
      <c r="F19" s="46"/>
      <c r="G19" s="43"/>
      <c r="H19" s="41"/>
      <c r="I19" s="43"/>
      <c r="J19" s="6"/>
    </row>
    <row r="20" spans="1:10" ht="18" customHeight="1">
      <c r="A20" s="37" t="s">
        <v>8</v>
      </c>
      <c r="B20" s="37"/>
      <c r="C20" s="43">
        <v>-603</v>
      </c>
      <c r="D20" s="46"/>
      <c r="E20" s="43">
        <v>-564</v>
      </c>
      <c r="F20" s="46"/>
      <c r="G20" s="43">
        <v>-1671</v>
      </c>
      <c r="H20" s="41"/>
      <c r="I20" s="43">
        <v>-2273</v>
      </c>
      <c r="J20" s="6"/>
    </row>
    <row r="21" spans="1:10" ht="18" customHeight="1">
      <c r="A21" s="37"/>
      <c r="B21" s="37"/>
      <c r="C21" s="43"/>
      <c r="D21" s="46"/>
      <c r="E21" s="43"/>
      <c r="F21" s="46"/>
      <c r="G21" s="43"/>
      <c r="H21" s="41"/>
      <c r="I21" s="43"/>
      <c r="J21" s="6"/>
    </row>
    <row r="22" spans="1:10" ht="18" customHeight="1">
      <c r="A22" s="37" t="s">
        <v>4</v>
      </c>
      <c r="B22" s="37"/>
      <c r="C22" s="43">
        <v>-1560</v>
      </c>
      <c r="D22" s="46"/>
      <c r="E22" s="43">
        <v>-1461</v>
      </c>
      <c r="F22" s="46"/>
      <c r="G22" s="43">
        <v>-3884</v>
      </c>
      <c r="H22" s="41"/>
      <c r="I22" s="43">
        <v>-6358</v>
      </c>
      <c r="J22" s="6"/>
    </row>
    <row r="23" spans="1:10" ht="18" customHeight="1">
      <c r="A23" s="37"/>
      <c r="B23" s="37"/>
      <c r="C23" s="43"/>
      <c r="D23" s="46"/>
      <c r="E23" s="43"/>
      <c r="F23" s="46"/>
      <c r="G23" s="43"/>
      <c r="H23" s="41"/>
      <c r="I23" s="43"/>
      <c r="J23" s="6"/>
    </row>
    <row r="24" spans="1:10" ht="18" customHeight="1">
      <c r="A24" s="37" t="s">
        <v>62</v>
      </c>
      <c r="B24" s="37"/>
      <c r="C24" s="43">
        <v>171</v>
      </c>
      <c r="D24" s="46"/>
      <c r="E24" s="43">
        <v>330</v>
      </c>
      <c r="F24" s="46"/>
      <c r="G24" s="43">
        <v>590</v>
      </c>
      <c r="H24" s="41"/>
      <c r="I24" s="43">
        <v>1310</v>
      </c>
      <c r="J24" s="6"/>
    </row>
    <row r="25" spans="1:10" ht="18" customHeight="1">
      <c r="A25" s="37"/>
      <c r="B25" s="37"/>
      <c r="C25" s="44"/>
      <c r="D25" s="46"/>
      <c r="E25" s="44"/>
      <c r="F25" s="46"/>
      <c r="G25" s="44"/>
      <c r="H25" s="41"/>
      <c r="I25" s="44"/>
      <c r="J25" s="6"/>
    </row>
    <row r="26" spans="1:10" ht="18" customHeight="1">
      <c r="A26" s="37" t="s">
        <v>58</v>
      </c>
      <c r="B26" s="37"/>
      <c r="C26" s="46">
        <f>SUM(C16:C24)</f>
        <v>8403</v>
      </c>
      <c r="D26" s="46"/>
      <c r="E26" s="46">
        <f>SUM(E16:E24)</f>
        <v>6362</v>
      </c>
      <c r="F26" s="46"/>
      <c r="G26" s="46">
        <f>SUM(G16:G24)</f>
        <v>19598</v>
      </c>
      <c r="H26" s="41"/>
      <c r="I26" s="46">
        <f>SUM(I16:I24)</f>
        <v>42207</v>
      </c>
      <c r="J26" s="6"/>
    </row>
    <row r="27" spans="1:10" ht="18" customHeight="1">
      <c r="A27" s="37"/>
      <c r="B27" s="37"/>
      <c r="C27" s="46"/>
      <c r="D27" s="46"/>
      <c r="E27" s="46"/>
      <c r="F27" s="46"/>
      <c r="G27" s="46"/>
      <c r="H27" s="41"/>
      <c r="I27" s="46"/>
      <c r="J27" s="6"/>
    </row>
    <row r="28" spans="1:10" ht="18" customHeight="1">
      <c r="A28" s="37" t="s">
        <v>57</v>
      </c>
      <c r="B28" s="37"/>
      <c r="C28" s="43">
        <v>-1851</v>
      </c>
      <c r="D28" s="46"/>
      <c r="E28" s="43">
        <v>-3010</v>
      </c>
      <c r="F28" s="46"/>
      <c r="G28" s="43">
        <v>-5192</v>
      </c>
      <c r="H28" s="41"/>
      <c r="I28" s="43">
        <v>-11923</v>
      </c>
      <c r="J28" s="6"/>
    </row>
    <row r="29" spans="1:10" ht="18" customHeight="1">
      <c r="A29" s="37"/>
      <c r="B29" s="37"/>
      <c r="C29" s="46"/>
      <c r="D29" s="46"/>
      <c r="E29" s="46"/>
      <c r="F29" s="46"/>
      <c r="G29" s="46"/>
      <c r="H29" s="41"/>
      <c r="I29" s="46"/>
      <c r="J29" s="6"/>
    </row>
    <row r="30" spans="1:10" ht="18" customHeight="1">
      <c r="A30" s="37" t="s">
        <v>10</v>
      </c>
      <c r="B30" s="37"/>
      <c r="C30" s="46">
        <v>299</v>
      </c>
      <c r="D30" s="46" t="s">
        <v>114</v>
      </c>
      <c r="E30" s="46">
        <v>-674</v>
      </c>
      <c r="F30" s="46"/>
      <c r="G30" s="46">
        <v>-1178</v>
      </c>
      <c r="H30" s="41"/>
      <c r="I30" s="46">
        <v>-2954</v>
      </c>
      <c r="J30" s="6"/>
    </row>
    <row r="31" spans="1:10" ht="18" customHeight="1">
      <c r="A31" s="37"/>
      <c r="B31" s="37"/>
      <c r="C31" s="46"/>
      <c r="D31" s="46"/>
      <c r="E31" s="46"/>
      <c r="F31" s="46"/>
      <c r="G31" s="46"/>
      <c r="H31" s="41"/>
      <c r="I31" s="46"/>
      <c r="J31" s="6"/>
    </row>
    <row r="32" spans="1:9" ht="18" customHeight="1">
      <c r="A32" s="37" t="s">
        <v>90</v>
      </c>
      <c r="B32" s="37"/>
      <c r="C32" s="46">
        <v>-147</v>
      </c>
      <c r="D32" s="46"/>
      <c r="E32" s="46">
        <v>0</v>
      </c>
      <c r="F32" s="46"/>
      <c r="G32" s="46">
        <v>-460</v>
      </c>
      <c r="H32" s="41"/>
      <c r="I32" s="46">
        <v>0</v>
      </c>
    </row>
    <row r="33" spans="1:9" ht="14.25" customHeight="1">
      <c r="A33" s="37"/>
      <c r="B33" s="37"/>
      <c r="C33" s="47"/>
      <c r="D33" s="46"/>
      <c r="E33" s="47"/>
      <c r="F33" s="46"/>
      <c r="G33" s="47"/>
      <c r="H33" s="41"/>
      <c r="I33" s="47"/>
    </row>
    <row r="34" spans="1:10" ht="21.75" customHeight="1">
      <c r="A34" s="37" t="s">
        <v>5</v>
      </c>
      <c r="B34" s="37"/>
      <c r="C34" s="46">
        <f>SUM(C26:C32)</f>
        <v>6704</v>
      </c>
      <c r="D34" s="46"/>
      <c r="E34" s="46">
        <f>SUM(E26:E32)</f>
        <v>2678</v>
      </c>
      <c r="F34" s="46"/>
      <c r="G34" s="46">
        <f>SUM(G26:G32)</f>
        <v>12768</v>
      </c>
      <c r="H34" s="41"/>
      <c r="I34" s="46">
        <f>SUM(I26:I32)</f>
        <v>27330</v>
      </c>
      <c r="J34" s="6"/>
    </row>
    <row r="35" spans="1:10" ht="18" customHeight="1">
      <c r="A35" s="37"/>
      <c r="B35" s="37"/>
      <c r="C35" s="46"/>
      <c r="D35" s="46"/>
      <c r="E35" s="46"/>
      <c r="F35" s="46"/>
      <c r="G35" s="46"/>
      <c r="H35" s="41"/>
      <c r="I35" s="46"/>
      <c r="J35" s="6"/>
    </row>
    <row r="36" spans="1:10" ht="18" customHeight="1">
      <c r="A36" s="37" t="s">
        <v>6</v>
      </c>
      <c r="B36" s="37"/>
      <c r="C36" s="47">
        <v>-1484</v>
      </c>
      <c r="D36" s="46"/>
      <c r="E36" s="47">
        <v>-630</v>
      </c>
      <c r="F36" s="46"/>
      <c r="G36" s="47">
        <v>-3262</v>
      </c>
      <c r="H36" s="41"/>
      <c r="I36" s="47">
        <v>-7068</v>
      </c>
      <c r="J36" s="6"/>
    </row>
    <row r="37" spans="1:10" ht="18" customHeight="1">
      <c r="A37" s="37"/>
      <c r="B37" s="37"/>
      <c r="C37" s="46"/>
      <c r="D37" s="46"/>
      <c r="E37" s="46"/>
      <c r="F37" s="46"/>
      <c r="G37" s="46"/>
      <c r="H37" s="41"/>
      <c r="I37" s="46"/>
      <c r="J37" s="6"/>
    </row>
    <row r="38" spans="1:10" ht="18" customHeight="1" thickBot="1">
      <c r="A38" s="37" t="s">
        <v>7</v>
      </c>
      <c r="B38" s="37"/>
      <c r="C38" s="48">
        <f>SUM(C34:C37)</f>
        <v>5220</v>
      </c>
      <c r="D38" s="46"/>
      <c r="E38" s="48">
        <f>SUM(E34:E37)</f>
        <v>2048</v>
      </c>
      <c r="F38" s="46"/>
      <c r="G38" s="48">
        <f>SUM(G34:G37)</f>
        <v>9506</v>
      </c>
      <c r="H38" s="41"/>
      <c r="I38" s="48">
        <f>SUM(I34:I37)</f>
        <v>20262</v>
      </c>
      <c r="J38" s="6"/>
    </row>
    <row r="39" spans="1:9" ht="18" customHeight="1" thickTop="1">
      <c r="A39" s="37"/>
      <c r="B39" s="37"/>
      <c r="C39" s="46"/>
      <c r="D39" s="46"/>
      <c r="E39" s="46"/>
      <c r="F39" s="46"/>
      <c r="G39" s="46"/>
      <c r="H39" s="41"/>
      <c r="I39" s="46"/>
    </row>
    <row r="40" spans="1:9" ht="18" customHeight="1">
      <c r="A40" s="37" t="s">
        <v>91</v>
      </c>
      <c r="B40" s="37"/>
      <c r="C40" s="46"/>
      <c r="D40" s="46"/>
      <c r="E40" s="46"/>
      <c r="F40" s="46"/>
      <c r="G40" s="46"/>
      <c r="H40" s="41"/>
      <c r="I40" s="46"/>
    </row>
    <row r="41" spans="1:9" ht="12.75" customHeight="1">
      <c r="A41" s="37" t="s">
        <v>99</v>
      </c>
      <c r="B41" s="37"/>
      <c r="C41" s="46"/>
      <c r="D41" s="46"/>
      <c r="E41" s="46"/>
      <c r="F41" s="46"/>
      <c r="G41" s="46"/>
      <c r="H41" s="41"/>
      <c r="I41" s="46"/>
    </row>
    <row r="42" spans="1:9" ht="18" customHeight="1" thickBot="1">
      <c r="A42" s="37" t="s">
        <v>97</v>
      </c>
      <c r="B42" s="37"/>
      <c r="C42" s="50">
        <f>+C38/179000*100</f>
        <v>2.916201117318436</v>
      </c>
      <c r="D42" s="53"/>
      <c r="E42" s="50">
        <f>+E38/179000*100</f>
        <v>1.1441340782122906</v>
      </c>
      <c r="F42" s="53"/>
      <c r="G42" s="50">
        <f>+G38/179000*100</f>
        <v>5.310614525139664</v>
      </c>
      <c r="H42" s="54"/>
      <c r="I42" s="50">
        <f>+I38/179000*100</f>
        <v>11.319553072625698</v>
      </c>
    </row>
    <row r="43" spans="1:9" ht="18" customHeight="1" thickBot="1" thickTop="1">
      <c r="A43" s="42" t="s">
        <v>98</v>
      </c>
      <c r="B43" s="37"/>
      <c r="C43" s="49" t="s">
        <v>1</v>
      </c>
      <c r="D43" s="46"/>
      <c r="E43" s="49" t="s">
        <v>1</v>
      </c>
      <c r="F43" s="46"/>
      <c r="G43" s="49" t="s">
        <v>1</v>
      </c>
      <c r="H43" s="41"/>
      <c r="I43" s="49" t="s">
        <v>1</v>
      </c>
    </row>
    <row r="44" spans="1:9" ht="18" customHeight="1" thickTop="1">
      <c r="A44" s="1"/>
      <c r="B44" s="1"/>
      <c r="C44" s="7"/>
      <c r="D44" s="7"/>
      <c r="E44" s="7"/>
      <c r="F44" s="7"/>
      <c r="G44" s="7"/>
      <c r="H44" s="7"/>
      <c r="I44" s="7"/>
    </row>
    <row r="45" spans="1:9" ht="18" customHeight="1">
      <c r="A45" s="56" t="s">
        <v>123</v>
      </c>
      <c r="B45" s="1"/>
      <c r="C45" s="7"/>
      <c r="D45" s="7"/>
      <c r="E45" s="7"/>
      <c r="F45" s="7"/>
      <c r="G45" s="7"/>
      <c r="H45" s="7"/>
      <c r="I45" s="7"/>
    </row>
    <row r="46" spans="1:9" ht="18" customHeight="1">
      <c r="A46" s="16" t="s">
        <v>101</v>
      </c>
      <c r="B46" s="1"/>
      <c r="C46" s="1"/>
      <c r="D46" s="1"/>
      <c r="E46" s="1"/>
      <c r="F46" s="1"/>
      <c r="G46" s="1"/>
      <c r="H46" s="1"/>
      <c r="I46" s="9"/>
    </row>
    <row r="47" spans="1:9" ht="18" customHeight="1">
      <c r="A47" s="10" t="s">
        <v>102</v>
      </c>
      <c r="B47" s="1"/>
      <c r="C47" s="1"/>
      <c r="D47" s="1"/>
      <c r="E47" s="1"/>
      <c r="F47" s="1"/>
      <c r="G47" s="1"/>
      <c r="H47" s="1"/>
      <c r="I47" s="9"/>
    </row>
    <row r="48" spans="1:9" ht="51" customHeight="1">
      <c r="A48" s="61" t="s">
        <v>119</v>
      </c>
      <c r="B48" s="61"/>
      <c r="C48" s="61"/>
      <c r="D48" s="61"/>
      <c r="E48" s="61"/>
      <c r="F48" s="61"/>
      <c r="G48" s="61"/>
      <c r="H48" s="61"/>
      <c r="I48" s="61"/>
    </row>
    <row r="49" spans="1:8" ht="18" customHeight="1">
      <c r="A49" s="17"/>
      <c r="B49" s="1"/>
      <c r="C49" s="1"/>
      <c r="D49" s="1"/>
      <c r="E49" s="1"/>
      <c r="F49" s="1"/>
      <c r="G49" s="1"/>
      <c r="H49" s="1"/>
    </row>
    <row r="50" spans="1:8" ht="18" customHeight="1">
      <c r="A50" s="17"/>
      <c r="B50" s="1"/>
      <c r="C50" s="1"/>
      <c r="D50" s="1"/>
      <c r="E50" s="1"/>
      <c r="F50" s="1"/>
      <c r="G50" s="1"/>
      <c r="H50" s="1"/>
    </row>
    <row r="51" spans="1:8" ht="18" customHeight="1">
      <c r="A51" s="11"/>
      <c r="B51" s="1"/>
      <c r="C51" s="1"/>
      <c r="D51" s="1"/>
      <c r="E51" s="1"/>
      <c r="F51" s="1"/>
      <c r="G51" s="1"/>
      <c r="H51" s="1"/>
    </row>
    <row r="52" spans="1:8" ht="18" customHeight="1">
      <c r="A52" s="11"/>
      <c r="B52" s="1"/>
      <c r="C52" s="1"/>
      <c r="D52" s="1"/>
      <c r="E52" s="1"/>
      <c r="F52" s="1"/>
      <c r="G52" s="1"/>
      <c r="H52" s="1"/>
    </row>
    <row r="53" spans="1:8" ht="18" customHeight="1">
      <c r="A53" s="11"/>
      <c r="B53" s="1"/>
      <c r="C53" s="1"/>
      <c r="D53" s="1"/>
      <c r="E53" s="1"/>
      <c r="F53" s="1"/>
      <c r="G53" s="1"/>
      <c r="H53" s="1"/>
    </row>
    <row r="54" spans="1:8" ht="18" customHeight="1">
      <c r="A54" s="11"/>
      <c r="B54" s="1"/>
      <c r="C54" s="1"/>
      <c r="D54" s="1"/>
      <c r="E54" s="1"/>
      <c r="F54" s="1"/>
      <c r="G54" s="1"/>
      <c r="H54" s="1"/>
    </row>
    <row r="55" ht="18" customHeight="1">
      <c r="A55" s="1"/>
    </row>
    <row r="56" ht="18" customHeight="1">
      <c r="A56" s="1"/>
    </row>
  </sheetData>
  <mergeCells count="5">
    <mergeCell ref="A48:I48"/>
    <mergeCell ref="A1:G2"/>
    <mergeCell ref="C8:E8"/>
    <mergeCell ref="G8:I8"/>
    <mergeCell ref="C9:E9"/>
  </mergeCells>
  <printOptions/>
  <pageMargins left="1.25" right="0.37" top="1" bottom="1" header="0.5" footer="0.5"/>
  <pageSetup fitToHeight="1" fitToWidth="1" horizontalDpi="1200" verticalDpi="1200" orientation="portrait" paperSize="9"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1"/>
  <sheetViews>
    <sheetView showGridLines="0" workbookViewId="0" topLeftCell="A1">
      <selection activeCell="E49" sqref="E49"/>
    </sheetView>
  </sheetViews>
  <sheetFormatPr defaultColWidth="9.140625" defaultRowHeight="12.75"/>
  <cols>
    <col min="1" max="1" width="4.8515625" style="1" customWidth="1"/>
    <col min="2" max="2" width="19.00390625" style="1" customWidth="1"/>
    <col min="3" max="3" width="13.57421875" style="1" customWidth="1"/>
    <col min="4" max="4" width="18.57421875" style="1" customWidth="1"/>
    <col min="5" max="5" width="15.140625" style="1" customWidth="1"/>
    <col min="6" max="6" width="5.57421875" style="1" customWidth="1"/>
    <col min="7" max="7" width="14.57421875" style="1" customWidth="1"/>
    <col min="8" max="9" width="8.8515625" style="1" customWidth="1"/>
    <col min="10" max="10" width="9.57421875" style="1" bestFit="1" customWidth="1"/>
    <col min="11" max="16384" width="8.8515625" style="1" customWidth="1"/>
  </cols>
  <sheetData>
    <row r="1" spans="7:9" ht="19.5" customHeight="1">
      <c r="G1" s="18" t="s">
        <v>13</v>
      </c>
      <c r="I1" s="18"/>
    </row>
    <row r="2" ht="19.5" customHeight="1"/>
    <row r="3" spans="1:7" ht="31.5" customHeight="1">
      <c r="A3" s="13" t="s">
        <v>115</v>
      </c>
      <c r="B3" s="14"/>
      <c r="C3" s="14"/>
      <c r="D3" s="14"/>
      <c r="E3" s="14"/>
      <c r="F3" s="14"/>
      <c r="G3" s="15" t="s">
        <v>14</v>
      </c>
    </row>
    <row r="4" ht="19.5" customHeight="1">
      <c r="A4" s="2" t="s">
        <v>120</v>
      </c>
    </row>
    <row r="5" spans="1:5" ht="19.5" customHeight="1">
      <c r="A5" s="4" t="s">
        <v>93</v>
      </c>
      <c r="E5" s="3"/>
    </row>
    <row r="6" spans="5:7" ht="15" customHeight="1">
      <c r="E6" s="3" t="s">
        <v>15</v>
      </c>
      <c r="G6" s="3" t="s">
        <v>16</v>
      </c>
    </row>
    <row r="7" spans="3:7" ht="15" customHeight="1">
      <c r="C7" s="19"/>
      <c r="E7" s="8" t="s">
        <v>116</v>
      </c>
      <c r="F7" s="20"/>
      <c r="G7" s="8" t="s">
        <v>89</v>
      </c>
    </row>
    <row r="8" spans="3:7" ht="15" customHeight="1">
      <c r="C8" s="19"/>
      <c r="E8" s="3" t="s">
        <v>2</v>
      </c>
      <c r="G8" s="3" t="s">
        <v>2</v>
      </c>
    </row>
    <row r="9" spans="1:7" ht="16.5" customHeight="1">
      <c r="A9" s="16" t="s">
        <v>76</v>
      </c>
      <c r="C9" s="23"/>
      <c r="E9" s="21"/>
      <c r="F9" s="22"/>
      <c r="G9" s="21"/>
    </row>
    <row r="10" spans="2:7" ht="16.5" customHeight="1">
      <c r="B10" s="1" t="s">
        <v>17</v>
      </c>
      <c r="C10" s="23"/>
      <c r="E10" s="24">
        <v>281333</v>
      </c>
      <c r="F10" s="22"/>
      <c r="G10" s="24">
        <v>241429</v>
      </c>
    </row>
    <row r="11" spans="2:7" ht="16.5" customHeight="1">
      <c r="B11" s="1" t="s">
        <v>67</v>
      </c>
      <c r="C11" s="23"/>
      <c r="E11" s="24">
        <f>17134-461+541</f>
        <v>17214</v>
      </c>
      <c r="F11" s="22"/>
      <c r="G11" s="24">
        <v>17134</v>
      </c>
    </row>
    <row r="12" spans="2:7" ht="16.5" customHeight="1">
      <c r="B12" s="1" t="s">
        <v>18</v>
      </c>
      <c r="C12" s="23"/>
      <c r="E12" s="24">
        <v>935</v>
      </c>
      <c r="F12" s="22"/>
      <c r="G12" s="24">
        <v>935</v>
      </c>
    </row>
    <row r="13" spans="3:7" ht="16.5" customHeight="1">
      <c r="C13" s="23"/>
      <c r="E13" s="25">
        <f>SUM(E10:E12)</f>
        <v>299482</v>
      </c>
      <c r="F13" s="21"/>
      <c r="G13" s="25">
        <f>SUM(G10:G12)</f>
        <v>259498</v>
      </c>
    </row>
    <row r="14" spans="1:7" ht="16.5" customHeight="1">
      <c r="A14" s="16" t="s">
        <v>77</v>
      </c>
      <c r="C14" s="23"/>
      <c r="D14" s="23"/>
      <c r="E14" s="24"/>
      <c r="F14" s="26"/>
      <c r="G14" s="24"/>
    </row>
    <row r="15" spans="2:7" ht="16.5" customHeight="1">
      <c r="B15" s="1" t="s">
        <v>19</v>
      </c>
      <c r="C15" s="23"/>
      <c r="D15" s="23"/>
      <c r="E15" s="24">
        <v>71252</v>
      </c>
      <c r="F15" s="26"/>
      <c r="G15" s="24">
        <v>82631</v>
      </c>
    </row>
    <row r="16" spans="2:7" ht="16.5" customHeight="1">
      <c r="B16" s="1" t="s">
        <v>68</v>
      </c>
      <c r="C16" s="23"/>
      <c r="D16" s="23"/>
      <c r="E16" s="24">
        <v>53469</v>
      </c>
      <c r="F16" s="26"/>
      <c r="G16" s="24">
        <v>45285</v>
      </c>
    </row>
    <row r="17" spans="2:7" ht="16.5" customHeight="1">
      <c r="B17" s="1" t="s">
        <v>20</v>
      </c>
      <c r="C17" s="23"/>
      <c r="D17" s="23"/>
      <c r="E17" s="24">
        <v>0</v>
      </c>
      <c r="F17" s="26"/>
      <c r="G17" s="24">
        <v>3781</v>
      </c>
    </row>
    <row r="18" spans="2:7" ht="16.5" customHeight="1">
      <c r="B18" s="1" t="s">
        <v>69</v>
      </c>
      <c r="C18" s="23"/>
      <c r="D18" s="23"/>
      <c r="E18" s="24">
        <v>26028</v>
      </c>
      <c r="F18" s="26"/>
      <c r="G18" s="24">
        <v>20595</v>
      </c>
    </row>
    <row r="19" spans="2:7" ht="16.5" customHeight="1">
      <c r="B19" s="1" t="s">
        <v>21</v>
      </c>
      <c r="C19" s="23"/>
      <c r="D19" s="23"/>
      <c r="E19" s="24">
        <v>980</v>
      </c>
      <c r="F19" s="26"/>
      <c r="G19" s="24">
        <v>2536</v>
      </c>
    </row>
    <row r="20" spans="2:7" ht="16.5" customHeight="1">
      <c r="B20" s="1" t="s">
        <v>22</v>
      </c>
      <c r="C20" s="23"/>
      <c r="D20" s="23"/>
      <c r="E20" s="24">
        <v>15641</v>
      </c>
      <c r="F20" s="26"/>
      <c r="G20" s="24">
        <v>12089</v>
      </c>
    </row>
    <row r="21" spans="3:7" ht="16.5" customHeight="1">
      <c r="C21" s="23"/>
      <c r="D21" s="23"/>
      <c r="E21" s="25">
        <f>SUM(E15:E20)</f>
        <v>167370</v>
      </c>
      <c r="F21" s="26"/>
      <c r="G21" s="25">
        <f>SUM(G15:G20)</f>
        <v>166917</v>
      </c>
    </row>
    <row r="22" spans="1:7" ht="16.5" customHeight="1">
      <c r="A22" s="16" t="s">
        <v>81</v>
      </c>
      <c r="B22" s="16"/>
      <c r="C22" s="23"/>
      <c r="D22" s="23"/>
      <c r="E22" s="24"/>
      <c r="F22" s="26"/>
      <c r="G22" s="24"/>
    </row>
    <row r="23" spans="2:7" ht="16.5" customHeight="1">
      <c r="B23" s="1" t="s">
        <v>63</v>
      </c>
      <c r="C23" s="23"/>
      <c r="D23" s="23"/>
      <c r="E23" s="24">
        <v>112478</v>
      </c>
      <c r="F23" s="26"/>
      <c r="G23" s="24">
        <v>86912</v>
      </c>
    </row>
    <row r="24" spans="2:7" ht="16.5" customHeight="1">
      <c r="B24" s="1" t="s">
        <v>64</v>
      </c>
      <c r="C24" s="23"/>
      <c r="D24" s="23"/>
      <c r="E24" s="24">
        <v>0</v>
      </c>
      <c r="F24" s="26"/>
      <c r="G24" s="24">
        <v>77</v>
      </c>
    </row>
    <row r="25" spans="2:7" ht="16.5" customHeight="1">
      <c r="B25" s="1" t="s">
        <v>65</v>
      </c>
      <c r="C25" s="23"/>
      <c r="D25" s="23"/>
      <c r="E25" s="24">
        <v>4307</v>
      </c>
      <c r="F25" s="26"/>
      <c r="G25" s="24">
        <v>11216</v>
      </c>
    </row>
    <row r="26" spans="2:7" ht="16.5" customHeight="1">
      <c r="B26" s="1" t="s">
        <v>26</v>
      </c>
      <c r="C26" s="23"/>
      <c r="D26" s="23"/>
      <c r="E26" s="24">
        <v>0</v>
      </c>
      <c r="F26" s="26"/>
      <c r="G26" s="24">
        <v>39</v>
      </c>
    </row>
    <row r="27" spans="2:7" ht="16.5" customHeight="1">
      <c r="B27" s="1" t="s">
        <v>83</v>
      </c>
      <c r="C27" s="23"/>
      <c r="D27" s="23"/>
      <c r="E27" s="24">
        <v>382</v>
      </c>
      <c r="F27" s="26"/>
      <c r="G27" s="24">
        <v>319</v>
      </c>
    </row>
    <row r="28" spans="1:7" ht="16.5" customHeight="1">
      <c r="A28" s="16" t="s">
        <v>13</v>
      </c>
      <c r="C28" s="23"/>
      <c r="D28" s="23"/>
      <c r="E28" s="25">
        <f>SUM(E23:E27)</f>
        <v>117167</v>
      </c>
      <c r="F28" s="26"/>
      <c r="G28" s="25">
        <f>SUM(G23:G27)</f>
        <v>98563</v>
      </c>
    </row>
    <row r="29" spans="3:7" ht="16.5" customHeight="1">
      <c r="C29" s="23"/>
      <c r="D29" s="23"/>
      <c r="E29" s="24"/>
      <c r="F29" s="26"/>
      <c r="G29" s="24"/>
    </row>
    <row r="30" spans="1:7" ht="16.5" customHeight="1">
      <c r="A30" s="16" t="s">
        <v>78</v>
      </c>
      <c r="C30" s="23"/>
      <c r="D30" s="23"/>
      <c r="E30" s="25">
        <f>+E21-E28</f>
        <v>50203</v>
      </c>
      <c r="F30" s="26"/>
      <c r="G30" s="25">
        <f>+G21-G28</f>
        <v>68354</v>
      </c>
    </row>
    <row r="31" spans="5:7" ht="16.5" customHeight="1">
      <c r="E31" s="23"/>
      <c r="F31" s="23"/>
      <c r="G31" s="23"/>
    </row>
    <row r="32" spans="1:7" ht="16.5" customHeight="1">
      <c r="A32" s="16" t="s">
        <v>82</v>
      </c>
      <c r="C32" s="23"/>
      <c r="D32" s="23"/>
      <c r="E32" s="24"/>
      <c r="F32" s="26"/>
      <c r="G32" s="24"/>
    </row>
    <row r="33" spans="1:7" ht="16.5" customHeight="1">
      <c r="A33" s="16"/>
      <c r="B33" s="1" t="s">
        <v>66</v>
      </c>
      <c r="C33" s="23"/>
      <c r="D33" s="23"/>
      <c r="E33" s="24">
        <v>20715</v>
      </c>
      <c r="F33" s="26"/>
      <c r="G33" s="24">
        <v>21749</v>
      </c>
    </row>
    <row r="34" spans="1:7" ht="16.5" customHeight="1">
      <c r="A34" s="16"/>
      <c r="B34" s="1" t="s">
        <v>63</v>
      </c>
      <c r="C34" s="23"/>
      <c r="D34" s="23"/>
      <c r="E34" s="24">
        <v>73842</v>
      </c>
      <c r="F34" s="26"/>
      <c r="G34" s="24">
        <v>58882</v>
      </c>
    </row>
    <row r="35" spans="1:7" ht="16.5" customHeight="1">
      <c r="A35" s="16" t="s">
        <v>13</v>
      </c>
      <c r="C35" s="23"/>
      <c r="D35" s="23"/>
      <c r="E35" s="25">
        <f>SUM(E33:E34)</f>
        <v>94557</v>
      </c>
      <c r="F35" s="26"/>
      <c r="G35" s="25">
        <f>SUM(G33:G34)</f>
        <v>80631</v>
      </c>
    </row>
    <row r="36" spans="5:7" ht="16.5" customHeight="1">
      <c r="E36" s="23"/>
      <c r="F36" s="23"/>
      <c r="G36" s="23"/>
    </row>
    <row r="37" spans="5:7" ht="16.5" customHeight="1" thickBot="1">
      <c r="E37" s="27">
        <f>+E13+E30-E35</f>
        <v>255128</v>
      </c>
      <c r="F37" s="26"/>
      <c r="G37" s="27">
        <f>+G13+G30-G35</f>
        <v>247221</v>
      </c>
    </row>
    <row r="38" spans="5:7" ht="16.5" customHeight="1" thickTop="1">
      <c r="E38" s="23"/>
      <c r="F38" s="23"/>
      <c r="G38" s="23"/>
    </row>
    <row r="39" spans="1:7" ht="16.5" customHeight="1">
      <c r="A39" s="16" t="s">
        <v>79</v>
      </c>
      <c r="C39" s="23"/>
      <c r="D39" s="23"/>
      <c r="E39" s="24"/>
      <c r="F39" s="26"/>
      <c r="G39" s="24"/>
    </row>
    <row r="40" spans="1:7" ht="16.5" customHeight="1">
      <c r="A40" s="16" t="s">
        <v>107</v>
      </c>
      <c r="C40" s="23"/>
      <c r="D40" s="23"/>
      <c r="E40" s="24"/>
      <c r="F40" s="26"/>
      <c r="G40" s="24"/>
    </row>
    <row r="41" spans="2:7" ht="16.5" customHeight="1">
      <c r="B41" s="1" t="s">
        <v>23</v>
      </c>
      <c r="C41" s="23"/>
      <c r="D41" s="23"/>
      <c r="E41" s="26">
        <v>179000</v>
      </c>
      <c r="F41" s="26"/>
      <c r="G41" s="26">
        <v>179000</v>
      </c>
    </row>
    <row r="42" spans="2:7" ht="16.5" customHeight="1">
      <c r="B42" s="1" t="s">
        <v>24</v>
      </c>
      <c r="C42" s="23"/>
      <c r="D42" s="23"/>
      <c r="E42" s="26">
        <v>14919</v>
      </c>
      <c r="F42" s="26"/>
      <c r="G42" s="26">
        <v>14919</v>
      </c>
    </row>
    <row r="43" spans="2:7" ht="16.5" customHeight="1">
      <c r="B43" s="1" t="s">
        <v>70</v>
      </c>
      <c r="C43" s="28"/>
      <c r="D43" s="23"/>
      <c r="E43" s="26">
        <v>31679</v>
      </c>
      <c r="F43" s="26"/>
      <c r="G43" s="26">
        <v>31134</v>
      </c>
    </row>
    <row r="44" spans="2:7" ht="16.5" customHeight="1">
      <c r="B44" s="1" t="s">
        <v>25</v>
      </c>
      <c r="C44" s="23"/>
      <c r="D44" s="23"/>
      <c r="E44" s="26">
        <v>29530</v>
      </c>
      <c r="F44" s="26"/>
      <c r="G44" s="26">
        <v>22168</v>
      </c>
    </row>
    <row r="45" spans="3:7" ht="8.25" customHeight="1">
      <c r="C45" s="23"/>
      <c r="D45" s="23"/>
      <c r="E45" s="26"/>
      <c r="F45" s="26"/>
      <c r="G45" s="26"/>
    </row>
    <row r="46" spans="1:7" ht="16.5" customHeight="1" thickBot="1">
      <c r="A46" s="16" t="s">
        <v>80</v>
      </c>
      <c r="C46" s="23"/>
      <c r="D46" s="23"/>
      <c r="E46" s="27">
        <f>SUM(E41:E44)</f>
        <v>255128</v>
      </c>
      <c r="F46" s="26"/>
      <c r="G46" s="27">
        <f>SUM(G41:G44)</f>
        <v>247221</v>
      </c>
    </row>
    <row r="47" spans="1:7" ht="16.5" customHeight="1" thickTop="1">
      <c r="A47" s="16"/>
      <c r="C47" s="23"/>
      <c r="D47" s="23"/>
      <c r="E47" s="24"/>
      <c r="F47" s="26"/>
      <c r="G47" s="24"/>
    </row>
    <row r="48" spans="1:4" ht="16.5" customHeight="1">
      <c r="A48" s="16" t="s">
        <v>95</v>
      </c>
      <c r="C48" s="23"/>
      <c r="D48" s="23"/>
    </row>
    <row r="49" spans="1:7" ht="11.25" customHeight="1" thickBot="1">
      <c r="A49" s="16" t="s">
        <v>94</v>
      </c>
      <c r="C49" s="23"/>
      <c r="D49" s="23"/>
      <c r="E49" s="55">
        <f>+E46/E41</f>
        <v>1.425296089385475</v>
      </c>
      <c r="F49" s="52"/>
      <c r="G49" s="55">
        <f>+G46/G41</f>
        <v>1.381122905027933</v>
      </c>
    </row>
    <row r="50" spans="1:7" ht="29.25" customHeight="1" thickTop="1">
      <c r="A50" s="29" t="s">
        <v>105</v>
      </c>
      <c r="C50" s="23"/>
      <c r="G50" s="30"/>
    </row>
    <row r="51" ht="12.75" customHeight="1">
      <c r="A51" s="16" t="s">
        <v>106</v>
      </c>
    </row>
    <row r="52" ht="19.5" customHeight="1"/>
  </sheetData>
  <printOptions/>
  <pageMargins left="1.38" right="0.75" top="0.78" bottom="0.75" header="0.5" footer="0.5"/>
  <pageSetup fitToHeight="1" fitToWidth="1" horizontalDpi="1200" verticalDpi="12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44"/>
  <sheetViews>
    <sheetView showGridLines="0" workbookViewId="0" topLeftCell="A1">
      <selection activeCell="A5" sqref="A5"/>
    </sheetView>
  </sheetViews>
  <sheetFormatPr defaultColWidth="9.140625" defaultRowHeight="18" customHeight="1"/>
  <cols>
    <col min="1" max="1" width="30.00390625" style="0" customWidth="1"/>
    <col min="4" max="4" width="7.140625" style="0" customWidth="1"/>
    <col min="5" max="5" width="21.57421875" style="0" customWidth="1"/>
    <col min="6" max="6" width="14.28125" style="0" customWidth="1"/>
    <col min="7" max="7" width="0.13671875" style="0" hidden="1" customWidth="1"/>
    <col min="8" max="8" width="19.8515625" style="0" customWidth="1"/>
    <col min="9" max="9" width="11.140625" style="0" customWidth="1"/>
  </cols>
  <sheetData>
    <row r="1" ht="18" customHeight="1">
      <c r="F1" s="18"/>
    </row>
    <row r="4" spans="1:7" ht="21.75" customHeight="1">
      <c r="A4" s="13" t="s">
        <v>115</v>
      </c>
      <c r="B4" s="14"/>
      <c r="C4" s="14"/>
      <c r="D4" s="14"/>
      <c r="E4" s="14"/>
      <c r="F4" s="14" t="s">
        <v>108</v>
      </c>
      <c r="G4" s="15" t="s">
        <v>27</v>
      </c>
    </row>
    <row r="5" spans="1:7" ht="18" customHeight="1">
      <c r="A5" s="2" t="s">
        <v>125</v>
      </c>
      <c r="B5" s="1"/>
      <c r="C5" s="1"/>
      <c r="D5" s="1"/>
      <c r="E5" s="1"/>
      <c r="F5" s="1"/>
      <c r="G5" s="1"/>
    </row>
    <row r="6" spans="1:7" ht="18" customHeight="1">
      <c r="A6" s="1" t="s">
        <v>93</v>
      </c>
      <c r="B6" s="1"/>
      <c r="C6" s="1"/>
      <c r="D6" s="1"/>
      <c r="E6" s="1"/>
      <c r="F6" s="1"/>
      <c r="G6" s="1"/>
    </row>
    <row r="7" spans="1:6" ht="14.25" customHeight="1">
      <c r="A7" s="1"/>
      <c r="B7" s="1"/>
      <c r="C7" s="1"/>
      <c r="D7" s="1"/>
      <c r="E7" s="1"/>
      <c r="F7" s="3" t="s">
        <v>117</v>
      </c>
    </row>
    <row r="8" spans="1:6" ht="14.25" customHeight="1">
      <c r="A8" s="1"/>
      <c r="B8" s="1"/>
      <c r="C8" s="1"/>
      <c r="D8" s="1"/>
      <c r="F8" s="31" t="s">
        <v>116</v>
      </c>
    </row>
    <row r="9" spans="1:6" ht="18" customHeight="1">
      <c r="A9" s="1"/>
      <c r="B9" s="1"/>
      <c r="C9" s="1"/>
      <c r="D9" s="1"/>
      <c r="E9" s="1"/>
      <c r="F9" s="3" t="s">
        <v>2</v>
      </c>
    </row>
    <row r="10" spans="1:6" ht="18" customHeight="1">
      <c r="A10" s="1"/>
      <c r="B10" s="1"/>
      <c r="C10" s="1"/>
      <c r="D10" s="1"/>
      <c r="E10" s="1"/>
      <c r="F10" s="3"/>
    </row>
    <row r="11" spans="1:6" ht="18" customHeight="1">
      <c r="A11" s="1" t="s">
        <v>5</v>
      </c>
      <c r="B11" s="1"/>
      <c r="C11" s="1"/>
      <c r="D11" s="1"/>
      <c r="E11" s="1"/>
      <c r="F11" s="30">
        <v>12768</v>
      </c>
    </row>
    <row r="12" spans="2:5" ht="6.75" customHeight="1">
      <c r="B12" s="1"/>
      <c r="C12" s="1"/>
      <c r="D12" s="1"/>
      <c r="E12" s="1"/>
    </row>
    <row r="13" spans="1:6" ht="15" customHeight="1">
      <c r="A13" s="1" t="s">
        <v>28</v>
      </c>
      <c r="F13" s="30"/>
    </row>
    <row r="14" spans="1:6" ht="14.25" customHeight="1">
      <c r="A14" s="4" t="s">
        <v>29</v>
      </c>
      <c r="B14" s="1"/>
      <c r="C14" s="1"/>
      <c r="D14" s="1"/>
      <c r="E14" s="1"/>
      <c r="F14" s="30">
        <v>5192</v>
      </c>
    </row>
    <row r="15" spans="1:6" ht="18" customHeight="1">
      <c r="A15" s="4" t="s">
        <v>30</v>
      </c>
      <c r="B15" s="1"/>
      <c r="C15" s="1"/>
      <c r="D15" s="1"/>
      <c r="E15" s="1"/>
      <c r="F15" s="30">
        <v>1388</v>
      </c>
    </row>
    <row r="16" spans="1:6" ht="18" customHeight="1">
      <c r="A16" s="1" t="s">
        <v>31</v>
      </c>
      <c r="B16" s="1"/>
      <c r="C16" s="1"/>
      <c r="D16" s="1"/>
      <c r="E16" s="1"/>
      <c r="F16" s="33">
        <f>SUM(F11:F15)</f>
        <v>19348</v>
      </c>
    </row>
    <row r="17" spans="1:6" ht="12" customHeight="1">
      <c r="A17" s="1"/>
      <c r="B17" s="1"/>
      <c r="C17" s="1"/>
      <c r="D17" s="1"/>
      <c r="E17" s="1"/>
      <c r="F17" s="30"/>
    </row>
    <row r="18" spans="1:6" ht="12" customHeight="1">
      <c r="A18" s="1" t="s">
        <v>32</v>
      </c>
      <c r="B18" s="1"/>
      <c r="C18" s="1"/>
      <c r="D18" s="1"/>
      <c r="E18" s="1"/>
      <c r="F18" s="30"/>
    </row>
    <row r="19" spans="1:6" ht="18" customHeight="1">
      <c r="A19" s="4" t="s">
        <v>33</v>
      </c>
      <c r="B19" s="1"/>
      <c r="C19" s="1"/>
      <c r="D19" s="1"/>
      <c r="E19" s="1"/>
      <c r="F19" s="30">
        <v>3097</v>
      </c>
    </row>
    <row r="20" spans="1:6" ht="17.25" customHeight="1">
      <c r="A20" s="4" t="s">
        <v>34</v>
      </c>
      <c r="B20" s="1"/>
      <c r="C20" s="1"/>
      <c r="D20" s="1"/>
      <c r="E20" s="1"/>
      <c r="F20" s="34">
        <v>-6790</v>
      </c>
    </row>
    <row r="21" spans="1:6" ht="18" customHeight="1">
      <c r="A21" s="1" t="s">
        <v>35</v>
      </c>
      <c r="B21" s="1"/>
      <c r="C21" s="1"/>
      <c r="D21" s="1"/>
      <c r="E21" s="1"/>
      <c r="F21" s="30">
        <f>SUM(F16:F20)</f>
        <v>15655</v>
      </c>
    </row>
    <row r="22" spans="1:6" ht="10.5" customHeight="1">
      <c r="A22" s="1"/>
      <c r="B22" s="1"/>
      <c r="C22" s="1"/>
      <c r="D22" s="1"/>
      <c r="E22" s="1"/>
      <c r="F22" s="30"/>
    </row>
    <row r="23" spans="1:6" ht="13.5" customHeight="1">
      <c r="A23" s="4" t="s">
        <v>36</v>
      </c>
      <c r="B23" s="1"/>
      <c r="C23" s="1"/>
      <c r="D23" s="1"/>
      <c r="E23" s="1"/>
      <c r="F23" s="30">
        <f>-1026</f>
        <v>-1026</v>
      </c>
    </row>
    <row r="24" spans="1:6" ht="15" customHeight="1">
      <c r="A24" s="4" t="s">
        <v>37</v>
      </c>
      <c r="B24" s="1"/>
      <c r="C24" s="1"/>
      <c r="D24" s="1"/>
      <c r="E24" s="1"/>
      <c r="F24" s="30">
        <v>-2195</v>
      </c>
    </row>
    <row r="25" spans="1:6" ht="18" customHeight="1">
      <c r="A25" s="1" t="s">
        <v>38</v>
      </c>
      <c r="B25" s="1"/>
      <c r="C25" s="1"/>
      <c r="D25" s="1"/>
      <c r="E25" s="1"/>
      <c r="F25" s="35">
        <f>SUM(F21:F24)</f>
        <v>12434</v>
      </c>
    </row>
    <row r="26" spans="1:6" ht="11.25" customHeight="1">
      <c r="A26" s="1"/>
      <c r="B26" s="1"/>
      <c r="C26" s="1"/>
      <c r="D26" s="1"/>
      <c r="E26" s="1"/>
      <c r="F26" s="30"/>
    </row>
    <row r="27" spans="1:6" ht="15.75" customHeight="1">
      <c r="A27" s="1" t="s">
        <v>39</v>
      </c>
      <c r="B27" s="1"/>
      <c r="C27" s="1"/>
      <c r="D27" s="1"/>
      <c r="E27" s="1"/>
      <c r="F27" s="30"/>
    </row>
    <row r="28" spans="1:6" ht="12.75" customHeight="1">
      <c r="A28" s="4" t="s">
        <v>55</v>
      </c>
      <c r="B28" s="1"/>
      <c r="C28" s="1"/>
      <c r="D28" s="1"/>
      <c r="E28" s="1"/>
      <c r="F28" s="30">
        <v>-45095</v>
      </c>
    </row>
    <row r="29" spans="1:6" ht="18" customHeight="1">
      <c r="A29" s="1"/>
      <c r="B29" s="1"/>
      <c r="C29" s="1"/>
      <c r="D29" s="1"/>
      <c r="E29" s="1"/>
      <c r="F29" s="35">
        <f>SUM(F28:F28)</f>
        <v>-45095</v>
      </c>
    </row>
    <row r="30" spans="1:6" ht="18" customHeight="1">
      <c r="A30" s="1" t="s">
        <v>40</v>
      </c>
      <c r="B30" s="1"/>
      <c r="C30" s="1"/>
      <c r="D30" s="1"/>
      <c r="E30" s="1"/>
      <c r="F30" s="30"/>
    </row>
    <row r="31" spans="1:6" ht="18" customHeight="1">
      <c r="A31" s="4" t="s">
        <v>112</v>
      </c>
      <c r="B31" s="1"/>
      <c r="C31" s="1"/>
      <c r="D31" s="1"/>
      <c r="E31" s="1"/>
      <c r="F31" s="30">
        <v>-2685</v>
      </c>
    </row>
    <row r="32" spans="1:6" ht="18" customHeight="1">
      <c r="A32" s="4" t="s">
        <v>71</v>
      </c>
      <c r="B32" s="1"/>
      <c r="C32" s="1"/>
      <c r="D32" s="1"/>
      <c r="E32" s="1"/>
      <c r="F32" s="30">
        <v>40525</v>
      </c>
    </row>
    <row r="33" spans="1:6" ht="18" customHeight="1">
      <c r="A33" s="4" t="s">
        <v>60</v>
      </c>
      <c r="B33" s="1"/>
      <c r="C33" s="1"/>
      <c r="D33" s="1"/>
      <c r="E33" s="1"/>
      <c r="F33" s="30">
        <v>3743</v>
      </c>
    </row>
    <row r="34" spans="1:6" ht="18" customHeight="1">
      <c r="A34" s="4" t="s">
        <v>73</v>
      </c>
      <c r="B34" s="1"/>
      <c r="C34" s="1"/>
      <c r="D34" s="1"/>
      <c r="E34" s="1"/>
      <c r="F34" s="30">
        <v>-5370</v>
      </c>
    </row>
    <row r="35" spans="1:6" ht="18" customHeight="1">
      <c r="A35" s="1"/>
      <c r="B35" s="1"/>
      <c r="C35" s="1"/>
      <c r="D35" s="1"/>
      <c r="E35" s="1"/>
      <c r="F35" s="35">
        <f>SUM(F31:F34)</f>
        <v>36213</v>
      </c>
    </row>
    <row r="36" spans="1:6" ht="18" customHeight="1">
      <c r="A36" s="1"/>
      <c r="B36" s="1"/>
      <c r="C36" s="1"/>
      <c r="D36" s="1"/>
      <c r="E36" s="1"/>
      <c r="F36" s="9"/>
    </row>
    <row r="37" spans="1:6" ht="11.25" customHeight="1">
      <c r="A37" s="1" t="s">
        <v>41</v>
      </c>
      <c r="B37" s="1"/>
      <c r="C37" s="1"/>
      <c r="D37" s="1"/>
      <c r="E37" s="1"/>
      <c r="F37" s="30">
        <f>+F25+F29+F35</f>
        <v>3552</v>
      </c>
    </row>
    <row r="38" spans="1:6" ht="18" customHeight="1">
      <c r="A38" s="1" t="s">
        <v>72</v>
      </c>
      <c r="B38" s="1"/>
      <c r="C38" s="1"/>
      <c r="D38" s="1"/>
      <c r="E38" s="1"/>
      <c r="F38" s="34">
        <v>12089</v>
      </c>
    </row>
    <row r="39" spans="1:6" ht="18" customHeight="1" thickBot="1">
      <c r="A39" s="1" t="s">
        <v>42</v>
      </c>
      <c r="B39" s="1"/>
      <c r="C39" s="1"/>
      <c r="D39" s="1"/>
      <c r="E39" s="1"/>
      <c r="F39" s="36">
        <f>+F37+F38</f>
        <v>15641</v>
      </c>
    </row>
    <row r="40" spans="2:6" ht="18" customHeight="1" thickTop="1">
      <c r="B40" s="1"/>
      <c r="C40" s="1"/>
      <c r="D40" s="1"/>
      <c r="E40" s="1"/>
      <c r="F40" s="30"/>
    </row>
    <row r="41" spans="1:7" ht="18" customHeight="1">
      <c r="A41" s="29" t="s">
        <v>109</v>
      </c>
      <c r="B41" s="1"/>
      <c r="C41" s="1"/>
      <c r="D41" s="1"/>
      <c r="E41" s="1"/>
      <c r="F41" s="1"/>
      <c r="G41" s="1"/>
    </row>
    <row r="42" spans="1:7" ht="12" customHeight="1">
      <c r="A42" s="16" t="s">
        <v>100</v>
      </c>
      <c r="B42" s="1"/>
      <c r="C42" s="1"/>
      <c r="D42" s="1"/>
      <c r="E42" s="1"/>
      <c r="F42" s="1"/>
      <c r="G42" s="1"/>
    </row>
    <row r="43" spans="1:7" ht="17.25" customHeight="1">
      <c r="A43" s="29" t="s">
        <v>110</v>
      </c>
      <c r="B43" s="1"/>
      <c r="C43" s="1"/>
      <c r="D43" s="1"/>
      <c r="E43" s="1"/>
      <c r="F43" s="1"/>
      <c r="G43" s="1"/>
    </row>
    <row r="44" spans="1:7" ht="12.75" customHeight="1">
      <c r="A44" s="16" t="s">
        <v>111</v>
      </c>
      <c r="B44" s="1"/>
      <c r="C44" s="1"/>
      <c r="D44" s="1"/>
      <c r="E44" s="1"/>
      <c r="F44" s="1"/>
      <c r="G44" s="1"/>
    </row>
  </sheetData>
  <printOptions/>
  <pageMargins left="1.25" right="0.48" top="0.7" bottom="0.91" header="0.5" footer="0.5"/>
  <pageSetup fitToHeight="1" fitToWidth="1" horizontalDpi="1200" verticalDpi="12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G39"/>
  <sheetViews>
    <sheetView showGridLines="0" tabSelected="1" workbookViewId="0" topLeftCell="A2">
      <selection activeCell="A25" sqref="A25"/>
    </sheetView>
  </sheetViews>
  <sheetFormatPr defaultColWidth="9.140625" defaultRowHeight="17.25" customHeight="1"/>
  <cols>
    <col min="1" max="1" width="45.421875" style="1" customWidth="1"/>
    <col min="2" max="2" width="8.7109375" style="1" bestFit="1" customWidth="1"/>
    <col min="3" max="3" width="8.00390625" style="1" bestFit="1" customWidth="1"/>
    <col min="4" max="4" width="9.8515625" style="1" bestFit="1" customWidth="1"/>
    <col min="5" max="5" width="9.421875" style="1" customWidth="1"/>
    <col min="6" max="6" width="10.7109375" style="1" customWidth="1"/>
    <col min="7" max="7" width="12.28125" style="1" customWidth="1"/>
    <col min="8" max="16384" width="8.8515625" style="1" customWidth="1"/>
  </cols>
  <sheetData>
    <row r="1" ht="17.25" customHeight="1">
      <c r="A1" s="1" t="s">
        <v>43</v>
      </c>
    </row>
    <row r="2" ht="17.25" customHeight="1">
      <c r="G2" s="39"/>
    </row>
    <row r="4" spans="1:7" ht="21.75" customHeight="1">
      <c r="A4" s="13" t="s">
        <v>115</v>
      </c>
      <c r="B4" s="14"/>
      <c r="C4" s="14"/>
      <c r="D4" s="14"/>
      <c r="E4" s="14"/>
      <c r="F4" s="15" t="s">
        <v>44</v>
      </c>
      <c r="G4" s="23"/>
    </row>
    <row r="5" ht="12.75" customHeight="1"/>
    <row r="6" ht="11.25" customHeight="1">
      <c r="A6" s="2" t="s">
        <v>126</v>
      </c>
    </row>
    <row r="7" ht="17.25" customHeight="1">
      <c r="A7" s="4" t="s">
        <v>93</v>
      </c>
    </row>
    <row r="9" spans="2:4" ht="17.25" customHeight="1">
      <c r="B9" s="1" t="s">
        <v>75</v>
      </c>
      <c r="D9" s="5"/>
    </row>
    <row r="10" spans="2:4" ht="17.25" customHeight="1">
      <c r="B10" s="5"/>
      <c r="D10" s="5" t="s">
        <v>74</v>
      </c>
    </row>
    <row r="11" spans="2:5" ht="17.25" customHeight="1">
      <c r="B11" s="5" t="s">
        <v>45</v>
      </c>
      <c r="C11" s="5" t="s">
        <v>45</v>
      </c>
      <c r="D11" s="5" t="s">
        <v>47</v>
      </c>
      <c r="E11" s="5" t="s">
        <v>48</v>
      </c>
    </row>
    <row r="12" spans="2:6" ht="17.25" customHeight="1">
      <c r="B12" s="5" t="s">
        <v>46</v>
      </c>
      <c r="C12" s="5" t="s">
        <v>49</v>
      </c>
      <c r="D12" s="5" t="s">
        <v>50</v>
      </c>
      <c r="E12" s="5" t="s">
        <v>51</v>
      </c>
      <c r="F12" s="5" t="s">
        <v>52</v>
      </c>
    </row>
    <row r="13" spans="2:6" ht="17.25" customHeight="1">
      <c r="B13" s="5" t="s">
        <v>2</v>
      </c>
      <c r="C13" s="5" t="s">
        <v>2</v>
      </c>
      <c r="D13" s="5" t="s">
        <v>2</v>
      </c>
      <c r="E13" s="5" t="s">
        <v>2</v>
      </c>
      <c r="F13" s="5" t="s">
        <v>2</v>
      </c>
    </row>
    <row r="14" ht="17.25" customHeight="1">
      <c r="A14" s="1" t="s">
        <v>127</v>
      </c>
    </row>
    <row r="15" ht="17.25" customHeight="1">
      <c r="A15" s="18" t="s">
        <v>128</v>
      </c>
    </row>
    <row r="16" spans="1:6" ht="17.25" customHeight="1">
      <c r="A16" s="1" t="s">
        <v>129</v>
      </c>
      <c r="B16" s="30">
        <v>179000</v>
      </c>
      <c r="C16" s="30">
        <v>14919</v>
      </c>
      <c r="D16" s="30">
        <v>31134</v>
      </c>
      <c r="E16" s="30">
        <v>22168</v>
      </c>
      <c r="F16" s="30">
        <f>SUM(B16:E16)</f>
        <v>247221</v>
      </c>
    </row>
    <row r="17" spans="1:6" ht="17.25" customHeight="1">
      <c r="A17" s="18" t="s">
        <v>121</v>
      </c>
      <c r="B17" s="30"/>
      <c r="C17" s="30"/>
      <c r="D17" s="30"/>
      <c r="E17" s="30"/>
      <c r="F17" s="30"/>
    </row>
    <row r="18" spans="1:6" ht="17.25" customHeight="1">
      <c r="A18" s="1" t="s">
        <v>113</v>
      </c>
      <c r="B18" s="9">
        <v>0</v>
      </c>
      <c r="C18" s="57">
        <v>0</v>
      </c>
      <c r="D18" s="57">
        <v>0</v>
      </c>
      <c r="E18" s="57">
        <v>541</v>
      </c>
      <c r="F18" s="9">
        <f>SUM(B18:E18)</f>
        <v>541</v>
      </c>
    </row>
    <row r="19" spans="1:6" ht="17.25" customHeight="1">
      <c r="A19" s="1" t="s">
        <v>124</v>
      </c>
      <c r="B19" s="34">
        <v>0</v>
      </c>
      <c r="C19" s="40">
        <v>0</v>
      </c>
      <c r="D19" s="40">
        <v>545</v>
      </c>
      <c r="E19" s="40">
        <v>0</v>
      </c>
      <c r="F19" s="34">
        <f>SUM(B19:E19)</f>
        <v>545</v>
      </c>
    </row>
    <row r="20" spans="1:6" ht="20.25" customHeight="1">
      <c r="A20" s="1" t="s">
        <v>59</v>
      </c>
      <c r="B20" s="30">
        <v>0</v>
      </c>
      <c r="C20" s="32">
        <v>0</v>
      </c>
      <c r="D20" s="30">
        <f>SUM(D18:D19)</f>
        <v>545</v>
      </c>
      <c r="E20" s="30">
        <f>SUM(E18:E19)</f>
        <v>541</v>
      </c>
      <c r="F20" s="30">
        <f>SUM(F18:F19)</f>
        <v>1086</v>
      </c>
    </row>
    <row r="21" spans="1:6" ht="17.25" customHeight="1">
      <c r="A21" s="23" t="s">
        <v>7</v>
      </c>
      <c r="B21" s="34">
        <v>0</v>
      </c>
      <c r="C21" s="40">
        <v>0</v>
      </c>
      <c r="D21" s="34">
        <v>0</v>
      </c>
      <c r="E21" s="34">
        <v>9506</v>
      </c>
      <c r="F21" s="34">
        <f>SUM(B21:E21)</f>
        <v>9506</v>
      </c>
    </row>
    <row r="22" spans="1:6" ht="17.25" customHeight="1">
      <c r="A22" s="1" t="s">
        <v>53</v>
      </c>
      <c r="B22" s="30">
        <v>0</v>
      </c>
      <c r="C22" s="32">
        <v>0</v>
      </c>
      <c r="D22" s="30">
        <f>SUM(D20:D21)</f>
        <v>545</v>
      </c>
      <c r="E22" s="30">
        <f>SUM(E20:E21)</f>
        <v>10047</v>
      </c>
      <c r="F22" s="30">
        <f>SUM(F20:F21)</f>
        <v>10592</v>
      </c>
    </row>
    <row r="23" spans="1:6" ht="17.25" customHeight="1">
      <c r="A23" s="1" t="s">
        <v>54</v>
      </c>
      <c r="B23" s="30">
        <v>0</v>
      </c>
      <c r="C23" s="9">
        <v>0</v>
      </c>
      <c r="D23" s="30">
        <v>0</v>
      </c>
      <c r="E23" s="9">
        <v>-2685</v>
      </c>
      <c r="F23" s="30">
        <f>SUM(B23:E23)</f>
        <v>-2685</v>
      </c>
    </row>
    <row r="24" spans="1:6" ht="9" customHeight="1">
      <c r="A24" s="4"/>
      <c r="B24" s="34"/>
      <c r="C24" s="34"/>
      <c r="D24" s="34"/>
      <c r="E24" s="34"/>
      <c r="F24" s="30"/>
    </row>
    <row r="25" spans="1:6" ht="17.25" customHeight="1" thickBot="1">
      <c r="A25" s="1" t="s">
        <v>130</v>
      </c>
      <c r="B25" s="36">
        <f>+B16+B22+B23</f>
        <v>179000</v>
      </c>
      <c r="C25" s="36">
        <f>+C16+C22+C23</f>
        <v>14919</v>
      </c>
      <c r="D25" s="36">
        <f>+D16+D22+D23</f>
        <v>31679</v>
      </c>
      <c r="E25" s="36">
        <f>+E16+E22+E23</f>
        <v>29530</v>
      </c>
      <c r="F25" s="36">
        <f>+F16+F22+F23</f>
        <v>255128</v>
      </c>
    </row>
    <row r="26" spans="2:6" ht="17.25" customHeight="1" thickTop="1">
      <c r="B26" s="30"/>
      <c r="C26" s="30"/>
      <c r="D26" s="30"/>
      <c r="E26" s="30"/>
      <c r="F26" s="30"/>
    </row>
    <row r="27" spans="2:6" ht="17.25" customHeight="1">
      <c r="B27" s="30"/>
      <c r="C27" s="30"/>
      <c r="D27" s="30"/>
      <c r="E27" s="30"/>
      <c r="F27" s="30"/>
    </row>
    <row r="28" spans="1:6" ht="17.25" customHeight="1">
      <c r="A28" s="29" t="s">
        <v>96</v>
      </c>
      <c r="F28" s="5"/>
    </row>
    <row r="29" spans="1:5" ht="13.5" customHeight="1">
      <c r="A29" s="16" t="s">
        <v>100</v>
      </c>
      <c r="B29" s="30"/>
      <c r="C29" s="30"/>
      <c r="D29" s="30"/>
      <c r="E29" s="30"/>
    </row>
    <row r="30" ht="21.75" customHeight="1">
      <c r="A30" s="29" t="s">
        <v>103</v>
      </c>
    </row>
    <row r="31" spans="1:6" ht="12.75" customHeight="1">
      <c r="A31" s="16" t="s">
        <v>104</v>
      </c>
      <c r="F31" s="37"/>
    </row>
    <row r="32" spans="1:6" ht="17.25" customHeight="1">
      <c r="A32" s="4"/>
      <c r="B32" s="30"/>
      <c r="C32" s="30"/>
      <c r="D32" s="30"/>
      <c r="E32" s="30"/>
      <c r="F32" s="30"/>
    </row>
    <row r="33" spans="2:6" ht="17.25" customHeight="1">
      <c r="B33" s="30"/>
      <c r="C33" s="30"/>
      <c r="D33" s="30"/>
      <c r="E33" s="30"/>
      <c r="F33" s="30"/>
    </row>
    <row r="34" spans="2:6" ht="17.25" customHeight="1">
      <c r="B34" s="30"/>
      <c r="C34" s="30"/>
      <c r="D34" s="30"/>
      <c r="E34" s="30"/>
      <c r="F34" s="30"/>
    </row>
    <row r="35" spans="2:6" ht="17.25" customHeight="1">
      <c r="B35" s="30"/>
      <c r="C35" s="30"/>
      <c r="D35" s="30"/>
      <c r="E35" s="30"/>
      <c r="F35" s="30"/>
    </row>
    <row r="36" spans="2:6" ht="17.25" customHeight="1">
      <c r="B36" s="30"/>
      <c r="C36" s="30"/>
      <c r="D36" s="30"/>
      <c r="E36" s="30"/>
      <c r="F36" s="30"/>
    </row>
    <row r="37" spans="2:6" ht="17.25" customHeight="1">
      <c r="B37" s="9"/>
      <c r="C37" s="9"/>
      <c r="D37" s="9"/>
      <c r="E37" s="9"/>
      <c r="F37" s="9"/>
    </row>
    <row r="38" spans="2:7" ht="17.25" customHeight="1">
      <c r="B38" s="9"/>
      <c r="C38" s="9"/>
      <c r="D38" s="9"/>
      <c r="E38" s="9"/>
      <c r="F38" s="9"/>
      <c r="G38" s="23"/>
    </row>
    <row r="39" spans="2:6" ht="17.25" customHeight="1">
      <c r="B39" s="30"/>
      <c r="C39" s="30"/>
      <c r="D39" s="30"/>
      <c r="E39" s="30"/>
      <c r="F39" s="30"/>
    </row>
  </sheetData>
  <printOptions/>
  <pageMargins left="0.86" right="0.15748031496062992" top="0.6692913385826772" bottom="0.6299212598425197"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MARUICHI (M) STEEL TUBE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YAPCL</dc:creator>
  <cp:keywords/>
  <dc:description/>
  <cp:lastModifiedBy>Peter Chan</cp:lastModifiedBy>
  <cp:lastPrinted>2008-04-15T08:37:06Z</cp:lastPrinted>
  <dcterms:created xsi:type="dcterms:W3CDTF">2002-09-18T05:33:07Z</dcterms:created>
  <dcterms:modified xsi:type="dcterms:W3CDTF">2008-05-27T10:02:38Z</dcterms:modified>
  <cp:category/>
  <cp:version/>
  <cp:contentType/>
  <cp:contentStatus/>
</cp:coreProperties>
</file>